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-INSURANCE\FY 2020 - INSURANCE CSP\Property\"/>
    </mc:Choice>
  </mc:AlternateContent>
  <bookViews>
    <workbookView xWindow="0" yWindow="0" windowWidth="19200" windowHeight="11460"/>
  </bookViews>
  <sheets>
    <sheet name="DISTRICT" sheetId="4" r:id="rId1"/>
    <sheet name="NLC" sheetId="10" r:id="rId2"/>
    <sheet name="NVC" sheetId="6" r:id="rId3"/>
    <sheet name="PAC" sheetId="7" r:id="rId4"/>
    <sheet name="SPC &amp; SWC" sheetId="8" r:id="rId5"/>
    <sheet name="SAC &amp; FRA" sheetId="5" r:id="rId6"/>
    <sheet name="Sheet1" sheetId="11" state="hidden" r:id="rId7"/>
    <sheet name="LEASED PROPERTY" sheetId="3" r:id="rId8"/>
    <sheet name="VACANT LAND" sheetId="9" r:id="rId9"/>
    <sheet name="Summary Sheet" sheetId="2" r:id="rId10"/>
  </sheets>
  <definedNames>
    <definedName name="_xlnm.Print_Area" localSheetId="9">'Summary Sheet'!$A$3:$E$29</definedName>
  </definedNames>
  <calcPr calcId="162913"/>
</workbook>
</file>

<file path=xl/calcChain.xml><?xml version="1.0" encoding="utf-8"?>
<calcChain xmlns="http://schemas.openxmlformats.org/spreadsheetml/2006/main">
  <c r="F48" i="8" l="1"/>
  <c r="F8" i="8" l="1"/>
  <c r="F34" i="8"/>
  <c r="E35" i="8"/>
  <c r="C35" i="8"/>
  <c r="B23" i="2" l="1"/>
  <c r="H30" i="3"/>
  <c r="F33" i="3"/>
  <c r="H33" i="3" s="1"/>
  <c r="G33" i="3"/>
  <c r="D33" i="3"/>
  <c r="D22" i="10"/>
  <c r="E62" i="7"/>
  <c r="D62" i="7"/>
  <c r="C62" i="7"/>
  <c r="C96" i="5"/>
  <c r="C65" i="5"/>
  <c r="C54" i="8"/>
  <c r="F35" i="8"/>
  <c r="F25" i="8"/>
  <c r="F26" i="8"/>
  <c r="F27" i="8"/>
  <c r="F28" i="8"/>
  <c r="F29" i="8"/>
  <c r="F30" i="8"/>
  <c r="F31" i="8"/>
  <c r="F32" i="8"/>
  <c r="F19" i="8"/>
  <c r="F20" i="8"/>
  <c r="F21" i="8"/>
  <c r="F22" i="8"/>
  <c r="F23" i="8"/>
  <c r="F24" i="8"/>
  <c r="F14" i="8"/>
  <c r="F15" i="8"/>
  <c r="F16" i="8"/>
  <c r="F17" i="8"/>
  <c r="F18" i="8"/>
  <c r="F12" i="8"/>
  <c r="F13" i="8"/>
  <c r="F10" i="8"/>
  <c r="F11" i="8"/>
  <c r="F9" i="8"/>
  <c r="F58" i="8"/>
  <c r="E54" i="8"/>
  <c r="D54" i="8"/>
  <c r="F54" i="8" s="1"/>
  <c r="D35" i="8"/>
  <c r="F101" i="5"/>
  <c r="E96" i="5"/>
  <c r="E65" i="5"/>
  <c r="D65" i="5"/>
  <c r="F65" i="5" s="1"/>
  <c r="F30" i="5" l="1"/>
  <c r="E45" i="6" l="1"/>
  <c r="E14" i="2"/>
  <c r="E20" i="2"/>
  <c r="E18" i="2"/>
  <c r="E16" i="2"/>
  <c r="E12" i="2"/>
  <c r="E10" i="2"/>
  <c r="C45" i="6"/>
  <c r="E22" i="10"/>
  <c r="F22" i="10" s="1"/>
  <c r="C22" i="10"/>
  <c r="F38" i="4"/>
  <c r="E36" i="2" l="1"/>
  <c r="H31" i="3" l="1"/>
  <c r="D23" i="2" l="1"/>
  <c r="E36" i="4" l="1"/>
  <c r="D36" i="4"/>
  <c r="C36" i="4"/>
  <c r="E30" i="4"/>
  <c r="F30" i="4" s="1"/>
  <c r="D30" i="4"/>
  <c r="C30" i="4"/>
  <c r="E18" i="4"/>
  <c r="D18" i="4"/>
  <c r="C18" i="4"/>
  <c r="D96" i="5" l="1"/>
  <c r="D45" i="6"/>
  <c r="F45" i="6" s="1"/>
  <c r="F18" i="10" l="1"/>
  <c r="F17" i="10"/>
  <c r="F16" i="10"/>
  <c r="F15" i="10"/>
  <c r="F14" i="10"/>
  <c r="F13" i="10"/>
  <c r="F12" i="10"/>
  <c r="F11" i="10"/>
  <c r="F10" i="10"/>
  <c r="F9" i="10"/>
  <c r="F8" i="10"/>
  <c r="F7" i="10"/>
  <c r="F36" i="9" l="1"/>
  <c r="F16" i="9"/>
  <c r="F20" i="7" l="1"/>
  <c r="F51" i="8" l="1"/>
  <c r="F50" i="8"/>
  <c r="F49" i="8"/>
  <c r="F47" i="8"/>
  <c r="F46" i="8"/>
  <c r="F45" i="8"/>
  <c r="F44" i="8"/>
  <c r="F43" i="8"/>
  <c r="F42" i="8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1" i="6"/>
  <c r="F20" i="6"/>
  <c r="F19" i="6"/>
  <c r="F18" i="6"/>
  <c r="F17" i="6"/>
  <c r="F16" i="6"/>
  <c r="F15" i="6"/>
  <c r="F14" i="6"/>
  <c r="F13" i="6"/>
  <c r="F12" i="6"/>
  <c r="F11" i="6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6" i="5"/>
  <c r="F75" i="5"/>
  <c r="F74" i="5"/>
  <c r="F73" i="5"/>
  <c r="F72" i="5"/>
  <c r="F71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29" i="5"/>
  <c r="F28" i="5"/>
  <c r="F27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J10" i="5" s="1"/>
  <c r="F9" i="5"/>
  <c r="F7" i="5"/>
  <c r="F35" i="4"/>
  <c r="F34" i="4"/>
  <c r="F33" i="4"/>
  <c r="F28" i="4"/>
  <c r="F27" i="4"/>
  <c r="F26" i="4"/>
  <c r="F25" i="4"/>
  <c r="F24" i="4"/>
  <c r="F16" i="4"/>
  <c r="F15" i="4"/>
  <c r="F14" i="4"/>
  <c r="F13" i="4"/>
  <c r="F8" i="4"/>
  <c r="F7" i="4"/>
  <c r="F96" i="5" l="1"/>
  <c r="F62" i="7"/>
  <c r="F18" i="4"/>
  <c r="F36" i="4"/>
  <c r="D27" i="2"/>
  <c r="C23" i="2"/>
  <c r="B27" i="2"/>
  <c r="H10" i="3"/>
  <c r="H23" i="3"/>
  <c r="H21" i="3"/>
  <c r="H16" i="3"/>
  <c r="H15" i="3"/>
  <c r="H14" i="3"/>
  <c r="E25" i="2"/>
  <c r="E23" i="2" l="1"/>
  <c r="E27" i="2" s="1"/>
  <c r="C27" i="2"/>
</calcChain>
</file>

<file path=xl/sharedStrings.xml><?xml version="1.0" encoding="utf-8"?>
<sst xmlns="http://schemas.openxmlformats.org/spreadsheetml/2006/main" count="1190" uniqueCount="550">
  <si>
    <t>Campus Police Bldg.</t>
  </si>
  <si>
    <t>Central Plant</t>
  </si>
  <si>
    <t>Child Development Center</t>
  </si>
  <si>
    <t xml:space="preserve">Gonzales Hall </t>
  </si>
  <si>
    <t>Koehler Art Center</t>
  </si>
  <si>
    <t>Koehler Cultural Center</t>
  </si>
  <si>
    <t>Loftin Student Center</t>
  </si>
  <si>
    <t xml:space="preserve">Law Enforcement Training </t>
  </si>
  <si>
    <t>Law Enforcement Annex</t>
  </si>
  <si>
    <t>McAllister Fine Arts Center</t>
  </si>
  <si>
    <t>McCreless Hall</t>
  </si>
  <si>
    <t>Bowden Center</t>
  </si>
  <si>
    <t>Campus Center</t>
  </si>
  <si>
    <t>Area</t>
  </si>
  <si>
    <t xml:space="preserve">Moody Learning Center         </t>
  </si>
  <si>
    <t>Campus</t>
  </si>
  <si>
    <t>Covered Walkway</t>
  </si>
  <si>
    <t>Greenhouse</t>
  </si>
  <si>
    <t>SAC</t>
  </si>
  <si>
    <t>PAC</t>
  </si>
  <si>
    <t>B</t>
  </si>
  <si>
    <t>S</t>
  </si>
  <si>
    <t>X</t>
  </si>
  <si>
    <t>1991</t>
  </si>
  <si>
    <t>1990</t>
  </si>
  <si>
    <t>1973</t>
  </si>
  <si>
    <t>1992</t>
  </si>
  <si>
    <t>1993</t>
  </si>
  <si>
    <t>1976</t>
  </si>
  <si>
    <t>1920</t>
  </si>
  <si>
    <t>1972</t>
  </si>
  <si>
    <t>1915</t>
  </si>
  <si>
    <t>1904</t>
  </si>
  <si>
    <t>1964</t>
  </si>
  <si>
    <t>1967</t>
  </si>
  <si>
    <t>1997</t>
  </si>
  <si>
    <t>1953</t>
  </si>
  <si>
    <t>1975</t>
  </si>
  <si>
    <t>1937</t>
  </si>
  <si>
    <t>1987</t>
  </si>
  <si>
    <t>1998</t>
  </si>
  <si>
    <t>1961</t>
  </si>
  <si>
    <t>1959</t>
  </si>
  <si>
    <t>1950</t>
  </si>
  <si>
    <t>1985</t>
  </si>
  <si>
    <t>1954</t>
  </si>
  <si>
    <t>1955</t>
  </si>
  <si>
    <t>1966</t>
  </si>
  <si>
    <t>1951</t>
  </si>
  <si>
    <t>1996</t>
  </si>
  <si>
    <t>1942</t>
  </si>
  <si>
    <t>1986</t>
  </si>
  <si>
    <t>Location</t>
  </si>
  <si>
    <t>Address</t>
  </si>
  <si>
    <t>NC-B EC-WR</t>
  </si>
  <si>
    <t>CD</t>
  </si>
  <si>
    <t>S-EC-M</t>
  </si>
  <si>
    <t>SFR EC-WR</t>
  </si>
  <si>
    <t>WOOD AND BRICK</t>
  </si>
  <si>
    <t>SFR-EC-WR</t>
  </si>
  <si>
    <t>SFR EC-SWR</t>
  </si>
  <si>
    <t>SFR EC WR</t>
  </si>
  <si>
    <t>FRA EC-WA</t>
  </si>
  <si>
    <t>NC-B</t>
  </si>
  <si>
    <t>SFR EC SWR</t>
  </si>
  <si>
    <t>IC</t>
  </si>
  <si>
    <t>ICM EC-WR</t>
  </si>
  <si>
    <t>SFR EC HC</t>
  </si>
  <si>
    <t>HT</t>
  </si>
  <si>
    <t>EC-M</t>
  </si>
  <si>
    <t>Construction Type</t>
  </si>
  <si>
    <t>Modified Fire Resistive</t>
  </si>
  <si>
    <t>Flat</t>
  </si>
  <si>
    <t>Manual</t>
  </si>
  <si>
    <t>High</t>
  </si>
  <si>
    <t>Asphalt shingles</t>
  </si>
  <si>
    <t>tar &amp; gravel or rock</t>
  </si>
  <si>
    <t>None</t>
  </si>
  <si>
    <t>tar and gravel or rock</t>
  </si>
  <si>
    <t>Medium</t>
  </si>
  <si>
    <t>Smooth</t>
  </si>
  <si>
    <t>Steel</t>
  </si>
  <si>
    <t>30% Flat - 70% High</t>
  </si>
  <si>
    <t>50% Flat - 50% High</t>
  </si>
  <si>
    <t>90% Flat - 10% Medium</t>
  </si>
  <si>
    <t>60% Flat - 10% Medium</t>
  </si>
  <si>
    <t>40% Asphalt shingles - 60% tar &amp; gravel or rock</t>
  </si>
  <si>
    <t>90% Smooth - 10% Steel</t>
  </si>
  <si>
    <t>30% Smooth - 70% Steel</t>
  </si>
  <si>
    <t>70%  Smooth - 30% Steel</t>
  </si>
  <si>
    <t>70% Flat - 30% High</t>
  </si>
  <si>
    <t>80% Smooth - 20% Steel</t>
  </si>
  <si>
    <t>80% Flat - 20% Flat</t>
  </si>
  <si>
    <t>80% Flat - 20% High</t>
  </si>
  <si>
    <t>50% Smooth - 50% Steel</t>
  </si>
  <si>
    <t>90% Flat - 10% High</t>
  </si>
  <si>
    <t>15%Flat - 85% Low</t>
  </si>
  <si>
    <t>15% Flat - 85% Low</t>
  </si>
  <si>
    <t>SPC</t>
  </si>
  <si>
    <t>Frame</t>
  </si>
  <si>
    <t>Asphalt Shingles</t>
  </si>
  <si>
    <t>Low</t>
  </si>
  <si>
    <t>Masonry Non-Combustible</t>
  </si>
  <si>
    <t>1300 San Pedro Avenue</t>
  </si>
  <si>
    <t>3535 North Ellison Drive</t>
  </si>
  <si>
    <t>1400 W. Villaret Blvd.</t>
  </si>
  <si>
    <t>NVC</t>
  </si>
  <si>
    <t>1801 Martin Luther King Drive</t>
  </si>
  <si>
    <t>800 Quintana Road</t>
  </si>
  <si>
    <t>7990 Pat Booker Road</t>
  </si>
  <si>
    <t>2002</t>
  </si>
  <si>
    <t>2004</t>
  </si>
  <si>
    <t>Central Texas Technology Center (CTTC)</t>
  </si>
  <si>
    <t>New Braunfels, Texas</t>
  </si>
  <si>
    <t>Price Per Sq. Ft.</t>
  </si>
  <si>
    <t>Content Value</t>
  </si>
  <si>
    <t>Building Value</t>
  </si>
  <si>
    <t>Total Value</t>
  </si>
  <si>
    <t xml:space="preserve"> Built</t>
  </si>
  <si>
    <t>Last Year Renovated</t>
  </si>
  <si>
    <t>Wet Pipe Sprinkler</t>
  </si>
  <si>
    <t>Private Fire Hydrant</t>
  </si>
  <si>
    <t>Type of Burglary Protection</t>
  </si>
  <si>
    <t>Age of Roof</t>
  </si>
  <si>
    <t>Roof Material</t>
  </si>
  <si>
    <t>Roof Pitch</t>
  </si>
  <si>
    <t># of Stories</t>
  </si>
  <si>
    <t>Fire Alarm System</t>
  </si>
  <si>
    <t>2005</t>
  </si>
  <si>
    <t>modified bitumon</t>
  </si>
  <si>
    <t>Built-up</t>
  </si>
  <si>
    <t>1/4" per foot</t>
  </si>
  <si>
    <t>metal</t>
  </si>
  <si>
    <t>stone on steel frame</t>
  </si>
  <si>
    <t>&lt;1 year</t>
  </si>
  <si>
    <t>1 year</t>
  </si>
  <si>
    <t>2006</t>
  </si>
  <si>
    <t xml:space="preserve"> ADT Activated </t>
  </si>
  <si>
    <t xml:space="preserve">ACCD </t>
  </si>
  <si>
    <t>NA</t>
  </si>
  <si>
    <t>Metal</t>
  </si>
  <si>
    <t>Manual Pull and smoke detectors</t>
  </si>
  <si>
    <t>Wood</t>
  </si>
  <si>
    <t>Tar &amp; gravel or rock</t>
  </si>
  <si>
    <t>District</t>
  </si>
  <si>
    <t xml:space="preserve">563 S.W. 40th St </t>
  </si>
  <si>
    <t>Edgewood District Bldg (Westside Ed Ctr)</t>
  </si>
  <si>
    <t>Harlandale District Bldg (Southside Ed Ctr)</t>
  </si>
  <si>
    <t>Brackenridge District Bldg (Eastside Ed Ctr)</t>
  </si>
  <si>
    <t>Chance Academic Center</t>
  </si>
  <si>
    <t>3 mos.</t>
  </si>
  <si>
    <t>Built-Up Bituminous</t>
  </si>
  <si>
    <t>Type II-B</t>
  </si>
  <si>
    <t>ADT activated</t>
  </si>
  <si>
    <t>Stand Pipe Hose</t>
  </si>
  <si>
    <t>NCC</t>
  </si>
  <si>
    <t>2007</t>
  </si>
  <si>
    <t>2008</t>
  </si>
  <si>
    <t>Dry-Type</t>
  </si>
  <si>
    <t>Parking Garage (1,098 spaces)</t>
  </si>
  <si>
    <t>Last Year (re)Roofed</t>
  </si>
  <si>
    <t>Precast, Brick, Metal Screen</t>
  </si>
  <si>
    <t>Monitored Full Digital Fire Alarm System ADA Compliant Manual Pulls &amp; AV Alarms &amp; Smoke Detectors-Chemical Fire Suppression at Paint Storage</t>
  </si>
  <si>
    <t>Redbud Learning Center</t>
  </si>
  <si>
    <t>modified bitumen/metal</t>
  </si>
  <si>
    <t>Type III-B</t>
  </si>
  <si>
    <t>1/2" per foot</t>
  </si>
  <si>
    <t>1/4" per foot/varies</t>
  </si>
  <si>
    <t>-</t>
  </si>
  <si>
    <t>StndPipe @ Stair Lndg</t>
  </si>
  <si>
    <t>New</t>
  </si>
  <si>
    <t>Sec. Cameras / Card Readers @ Ext Drs.</t>
  </si>
  <si>
    <t>2:12 slope</t>
  </si>
  <si>
    <t>Ex. Bldg.</t>
  </si>
  <si>
    <t>15775 IH-35 South</t>
  </si>
  <si>
    <t>2009</t>
  </si>
  <si>
    <t>Burn Building</t>
  </si>
  <si>
    <t>DISTRICT OFFICES</t>
  </si>
  <si>
    <t>NORTH CENTRAL COLLEGE</t>
  </si>
  <si>
    <t>TOTAL</t>
  </si>
  <si>
    <t>SAC &amp; FRA GRAND TOTAL</t>
  </si>
  <si>
    <t>SPC &amp; SWC GRAND TOTAL</t>
  </si>
  <si>
    <t>TOTAL - SPC</t>
  </si>
  <si>
    <t>TOTAL - SWC</t>
  </si>
  <si>
    <t>TOTAL - SAC</t>
  </si>
  <si>
    <t>TOTAL - FRA</t>
  </si>
  <si>
    <t>Description</t>
  </si>
  <si>
    <t>Structure</t>
  </si>
  <si>
    <t>Date Acquired</t>
  </si>
  <si>
    <t>Purchase Price</t>
  </si>
  <si>
    <t>207 Gevers/215 Wyoming</t>
  </si>
  <si>
    <t>26,543 sq. ft.</t>
  </si>
  <si>
    <t>December 2007</t>
  </si>
  <si>
    <t>807 Ogden</t>
  </si>
  <si>
    <t>3,414 sq. ft.</t>
  </si>
  <si>
    <t>September 2007</t>
  </si>
  <si>
    <t>811 Ogden</t>
  </si>
  <si>
    <t>12.644 acres</t>
  </si>
  <si>
    <t>43.3146 acres</t>
  </si>
  <si>
    <t>29587 IH 10 West</t>
  </si>
  <si>
    <t>May 2006</t>
  </si>
  <si>
    <t>15.2982 acres</t>
  </si>
  <si>
    <t>5.251 acres</t>
  </si>
  <si>
    <t>29401 IH 10 West</t>
  </si>
  <si>
    <t>5.257 acres</t>
  </si>
  <si>
    <t>29473 IH 10 West</t>
  </si>
  <si>
    <t>68.869 acres</t>
  </si>
  <si>
    <t>Abutting ACCD Property</t>
  </si>
  <si>
    <t>November 2006</t>
  </si>
  <si>
    <t>11.003 acres</t>
  </si>
  <si>
    <t>Threshold Ranch</t>
  </si>
  <si>
    <t>August 2007</t>
  </si>
  <si>
    <t>VACANT LAND</t>
  </si>
  <si>
    <t>Use of Structure</t>
  </si>
  <si>
    <t xml:space="preserve">11,977 sq. ft. </t>
  </si>
  <si>
    <t>Lots 8 &amp; 9, Blk 7, NCB 1729</t>
  </si>
  <si>
    <t>All of City Block A-6, a portion of City Block A-47 &amp; remainder of Lot 33, NCB 6300</t>
  </si>
  <si>
    <t xml:space="preserve">Playland Park                                   2222 N. Alamo                          </t>
  </si>
  <si>
    <t>August 2008</t>
  </si>
  <si>
    <t>N 50' of the E 22.81' of Lot 6 &amp; N 10' of Lot 7, Blk 7, NCB 1729</t>
  </si>
  <si>
    <t>LEASED PROPERTY</t>
  </si>
  <si>
    <t>Structures demolished</t>
  </si>
  <si>
    <t xml:space="preserve">Total Land Value </t>
  </si>
  <si>
    <t>Total Land Value</t>
  </si>
  <si>
    <t>LOCATION</t>
  </si>
  <si>
    <t>CONTENT VALUE</t>
  </si>
  <si>
    <t>SQUARE FOOTAGE</t>
  </si>
  <si>
    <t>BUILDING VALUE</t>
  </si>
  <si>
    <t>TOTAL VALUE</t>
  </si>
  <si>
    <t>District Offices</t>
  </si>
  <si>
    <t>Northwest Vista College</t>
  </si>
  <si>
    <t>San Antonio College &amp; FRA</t>
  </si>
  <si>
    <t>Palo Alto College</t>
  </si>
  <si>
    <t>St. Philip's College &amp; Southwest Campus</t>
  </si>
  <si>
    <t>Northeast Lakeview College</t>
  </si>
  <si>
    <t>North Central College</t>
  </si>
  <si>
    <t>Bennet Carriage (Custodial)</t>
  </si>
  <si>
    <t>Bennett West (R/T/F Bldg.)</t>
  </si>
  <si>
    <t>Longwith Radio, Television &amp; Film Bldg.</t>
  </si>
  <si>
    <t>Portable Bldg. 1/3</t>
  </si>
  <si>
    <t>Portable Bldg. 2/4</t>
  </si>
  <si>
    <t>Portable Bldg. 5/7</t>
  </si>
  <si>
    <t>Portable Bldg. 6/8</t>
  </si>
  <si>
    <t>Portable Bldg. 9/11</t>
  </si>
  <si>
    <t>Portable Bldg. 10/12</t>
  </si>
  <si>
    <t>Portable G 021 / 022</t>
  </si>
  <si>
    <t>Portable G 031 / 032</t>
  </si>
  <si>
    <t>Portable G 041 / 042</t>
  </si>
  <si>
    <t>Portable G 051 / 052</t>
  </si>
  <si>
    <t>Portable</t>
  </si>
  <si>
    <t>Portable G 071 / 072</t>
  </si>
  <si>
    <t>Portable G 081 / 082</t>
  </si>
  <si>
    <t>Portable G 091 / 092</t>
  </si>
  <si>
    <t>Portable G 103 / RR</t>
  </si>
  <si>
    <t>Portable G 121 / 122</t>
  </si>
  <si>
    <t>Portable G 131 / 132</t>
  </si>
  <si>
    <t>Portable G 141 / 142</t>
  </si>
  <si>
    <t>Portable G 151 / 152</t>
  </si>
  <si>
    <t>Portable G 161 / 162</t>
  </si>
  <si>
    <t>Cypress Campus Center - New Commons Bldg.</t>
  </si>
  <si>
    <t>Physical Plant II (Satellite) (ISS)</t>
  </si>
  <si>
    <t>Portable #1</t>
  </si>
  <si>
    <t>Portable #2</t>
  </si>
  <si>
    <t>Portable #3</t>
  </si>
  <si>
    <t>Portable #4</t>
  </si>
  <si>
    <t>Portable #6</t>
  </si>
  <si>
    <t>Portable #8</t>
  </si>
  <si>
    <t>Portable #9</t>
  </si>
  <si>
    <t>Portable #10</t>
  </si>
  <si>
    <t>Portable #101</t>
  </si>
  <si>
    <t>Portable #102</t>
  </si>
  <si>
    <t>Portable #103</t>
  </si>
  <si>
    <t>Portable #104</t>
  </si>
  <si>
    <t>Portable #105</t>
  </si>
  <si>
    <t>Portable #106</t>
  </si>
  <si>
    <t>Portable #107</t>
  </si>
  <si>
    <t>Portable #108</t>
  </si>
  <si>
    <t>Portable #109</t>
  </si>
  <si>
    <t>Portable #110</t>
  </si>
  <si>
    <t>Portable #111</t>
  </si>
  <si>
    <t>8535 Mission Road</t>
  </si>
  <si>
    <t>Kerrville</t>
  </si>
  <si>
    <t>Chemistry/Labs Portable</t>
  </si>
  <si>
    <t>Maintenance Shop</t>
  </si>
  <si>
    <t>Soccer Field Concession Stand/Restroom Bldg.</t>
  </si>
  <si>
    <t>Nursing &amp; Allied Health</t>
  </si>
  <si>
    <t>1010 Barnett Street                  Kerrville, TX   78028</t>
  </si>
  <si>
    <t>&lt;1 yr.</t>
  </si>
  <si>
    <t>Steel Frame</t>
  </si>
  <si>
    <t>1/4"/ft-2"/ft-3"/ft</t>
  </si>
  <si>
    <t>Masonry-Steel Frame</t>
  </si>
  <si>
    <t>Leased Property</t>
  </si>
  <si>
    <t>TOTAL - LEASED PROPERTY</t>
  </si>
  <si>
    <t>T O T A L - VACANT LAND</t>
  </si>
  <si>
    <t>2001</t>
  </si>
  <si>
    <t>1999</t>
  </si>
  <si>
    <t>2010</t>
  </si>
  <si>
    <t>811 W. Houston Street</t>
  </si>
  <si>
    <t>San Antonio, Texas   78203</t>
  </si>
  <si>
    <t>201 West Sheridan Street</t>
  </si>
  <si>
    <t xml:space="preserve">7982 Pat Booker Rd., Storage                 </t>
  </si>
  <si>
    <t>Academic Center - Mountain Laurel Hall</t>
  </si>
  <si>
    <t xml:space="preserve">Academic Center - Live Oak Hall </t>
  </si>
  <si>
    <t>Academic Center - Juniper Hall</t>
  </si>
  <si>
    <t>Community Technology Center - Pecan Hall</t>
  </si>
  <si>
    <t>Learning Center - Manzanuillo Hall</t>
  </si>
  <si>
    <t>Storage Bldg. adjacent to Portables</t>
  </si>
  <si>
    <t>Chiller Building</t>
  </si>
  <si>
    <t>Stinson Field</t>
  </si>
  <si>
    <t>2008/09</t>
  </si>
  <si>
    <t>EDUC Portable Restroom Building</t>
  </si>
  <si>
    <t>Chemistry/Geology Portable Bldg. / Telecom</t>
  </si>
  <si>
    <t>1940</t>
  </si>
  <si>
    <t>VACANT LAND FOR FUTURE DEVELOPMENT</t>
  </si>
  <si>
    <t xml:space="preserve">Portable </t>
  </si>
  <si>
    <t>San Antonio, Texas  78233</t>
  </si>
  <si>
    <t>San Antonio, Texas   78207</t>
  </si>
  <si>
    <t>San Antonio, Texas  78212</t>
  </si>
  <si>
    <t>San Antonio, Texas  78251</t>
  </si>
  <si>
    <t>NORTHEAST CAMPUS (NEC)</t>
  </si>
  <si>
    <t>SAN ANTONIO COLLEGE (SAC)</t>
  </si>
  <si>
    <t>FIRST RESPONDERS' ACADEMY (FRA)</t>
  </si>
  <si>
    <t>NORTHWEST VISTA COLLEGE (NVC)</t>
  </si>
  <si>
    <t>PALO ALTO COLLEGE (PAC)</t>
  </si>
  <si>
    <t>San Antonio, Texas   78224</t>
  </si>
  <si>
    <t>ST. PHILIP'S COLLEGE (SPC)</t>
  </si>
  <si>
    <t>SPC - SOUTHWEST CAMPUS (SWC)</t>
  </si>
  <si>
    <t>Bldg. Occupancy</t>
  </si>
  <si>
    <t>George E. Killen                                                                   Community Education and Service Center (CESC)</t>
  </si>
  <si>
    <t xml:space="preserve">Incarnate Word </t>
  </si>
  <si>
    <t>College Commons - Huisache Hall/ Renovation/Gym Addition</t>
  </si>
  <si>
    <t>Palmetto Theatre &amp; Fine Arts Center</t>
  </si>
  <si>
    <t>StndPipe@Stair Lndg</t>
  </si>
  <si>
    <t>Sec. Cameras/Card Readers@Ext Drs.</t>
  </si>
  <si>
    <t>modifed bitumen/metal</t>
  </si>
  <si>
    <t>1/4" per ft/varies</t>
  </si>
  <si>
    <t>Mezzanine</t>
  </si>
  <si>
    <t>StandPipe@Stage</t>
  </si>
  <si>
    <t>Sec. Cameras/Card Readers @ Ext Drs</t>
  </si>
  <si>
    <t>Solar Panel Storage Building</t>
  </si>
  <si>
    <t xml:space="preserve">Chemistry/Geology Bldg.  </t>
  </si>
  <si>
    <t>GEK CESC, Bldg. A</t>
  </si>
  <si>
    <t>GEK CESC, Bldg. B</t>
  </si>
  <si>
    <t>GEK CESC, Bldg. C, D, E</t>
  </si>
  <si>
    <t>Portable G 111 / 112</t>
  </si>
  <si>
    <t>Portable G 061 / 062</t>
  </si>
  <si>
    <t>Texas Persimmon Physical Plant</t>
  </si>
  <si>
    <t>Mexican Persimmon Physical Plant</t>
  </si>
  <si>
    <t>Perdernales Hall Performing Arts Bldg. (Bldg. K)</t>
  </si>
  <si>
    <t>Gutierrez Learning Labs (Bldg. P)</t>
  </si>
  <si>
    <t>Administration Building/Executive Offices (Bldg. H)</t>
  </si>
  <si>
    <t>Brazos Hall</t>
  </si>
  <si>
    <t>Ray Ellison Family Center (Bldg. T)</t>
  </si>
  <si>
    <t>Palomino Center (Bldg. C)</t>
  </si>
  <si>
    <t xml:space="preserve">Nueces Hall </t>
  </si>
  <si>
    <t>Frio Hall</t>
  </si>
  <si>
    <t>Student Center (Bldg. G)</t>
  </si>
  <si>
    <t>Medina Hall (Bldg. Q)</t>
  </si>
  <si>
    <t>Ozuna Learning Resources &amp; Computing Center (Bldg. O)</t>
  </si>
  <si>
    <t>Restroom at Portables</t>
  </si>
  <si>
    <t>Counseling Services (Bldg. D)</t>
  </si>
  <si>
    <t>San Marcos Hall (Bldg. A)</t>
  </si>
  <si>
    <t>Sabine Hall (Bldg. U)</t>
  </si>
  <si>
    <t>San Jacinto Hall (Bldg. R)</t>
  </si>
  <si>
    <t>Central Plant (Bldg. M)</t>
  </si>
  <si>
    <t>Concho Hall &amp; Gallery (Bldg. J)</t>
  </si>
  <si>
    <t>Guadalupe Hall (Bldg. B)</t>
  </si>
  <si>
    <t>Convocation Center</t>
  </si>
  <si>
    <t>Scobee Planetarium</t>
  </si>
  <si>
    <t>CE Annex C (Portable)</t>
  </si>
  <si>
    <t>CE Annex B (Portable)</t>
  </si>
  <si>
    <t xml:space="preserve">EDUC Portable  </t>
  </si>
  <si>
    <t>CE Annex A (Portable)</t>
  </si>
  <si>
    <t>CE Annex D / Construction Portable</t>
  </si>
  <si>
    <t>Nail Technical Center</t>
  </si>
  <si>
    <t xml:space="preserve">College Information Technologies/JTPA </t>
  </si>
  <si>
    <t>Seguir Adelante Womens Center</t>
  </si>
  <si>
    <t>Fletcher Administration Building</t>
  </si>
  <si>
    <t>Bennet East (Music Hall)</t>
  </si>
  <si>
    <t>Grounds/Maintenance Building (New)</t>
  </si>
  <si>
    <t>Grounds/Maintenance Building (Old)</t>
  </si>
  <si>
    <t>Visual Arts &amp; Technology Center</t>
  </si>
  <si>
    <t>Candler Physical Education Bldg.</t>
  </si>
  <si>
    <t>Sutton Learning Center</t>
  </si>
  <si>
    <t>Campus Security Building.</t>
  </si>
  <si>
    <t>Norris Technical Building.</t>
  </si>
  <si>
    <t>Watson Fine Arts Center</t>
  </si>
  <si>
    <t>Applied Science Building</t>
  </si>
  <si>
    <t>Continuing Education Building</t>
  </si>
  <si>
    <t>Health &amp; Fitness Center</t>
  </si>
  <si>
    <t>Learning &amp; Leadership Development Center (LLDC)</t>
  </si>
  <si>
    <t>Applied Health, One Stop &amp; CLR</t>
  </si>
  <si>
    <t>Veterinary Technology Building</t>
  </si>
  <si>
    <t>9729 Datapoint Drive               San Antonio, TX  78229</t>
  </si>
  <si>
    <t>Lackland AFB</t>
  </si>
  <si>
    <t>Marion High School</t>
  </si>
  <si>
    <t>Randolph AFB</t>
  </si>
  <si>
    <t>Fort Sam Houston</t>
  </si>
  <si>
    <t>Falls City</t>
  </si>
  <si>
    <t>8 Tennis Courts</t>
  </si>
  <si>
    <t>6 Tennis Courts</t>
  </si>
  <si>
    <t>532 Center Street, SA, TX</t>
  </si>
  <si>
    <t>Aircraft Technology Center, Bldg. 2</t>
  </si>
  <si>
    <t>Industrial Technology Center, Bldg. 1</t>
  </si>
  <si>
    <t>Multi-Disciplinary Instructional Center, Bldg. 3</t>
  </si>
  <si>
    <t>Diesel Technology Center, Bldg. 6</t>
  </si>
  <si>
    <t>Diesel Technology Lab, Bldg. 7</t>
  </si>
  <si>
    <t>Flood Zone</t>
  </si>
  <si>
    <t>GRAND TOTAL - ALL PROPERTY</t>
  </si>
  <si>
    <t>TOTAL - OWNED</t>
  </si>
  <si>
    <t>TOTAL - DISTRICT OFFICES</t>
  </si>
  <si>
    <t>San Antonio, Texas  78211</t>
  </si>
  <si>
    <t>Von Ormy, Texas  78073</t>
  </si>
  <si>
    <t>Pump House Building</t>
  </si>
  <si>
    <t>Domestic Water Pump Building</t>
  </si>
  <si>
    <t>Portable Bldg. 13/15</t>
  </si>
  <si>
    <t>Portable Bldg. 14/16</t>
  </si>
  <si>
    <t xml:space="preserve">Portable Bldg. 26/25  </t>
  </si>
  <si>
    <t>Portable Bldg. 24/23</t>
  </si>
  <si>
    <t>Portable Bldg. 22/21</t>
  </si>
  <si>
    <t>Natatorium</t>
  </si>
  <si>
    <t>Music Modular (Portable Bldg. 11)</t>
  </si>
  <si>
    <t>EDUC Portable 101/102</t>
  </si>
  <si>
    <t>EDUC Portable 201/202</t>
  </si>
  <si>
    <t>EDUC Portable 301/302</t>
  </si>
  <si>
    <t>EDUC Portable 501/502</t>
  </si>
  <si>
    <t>Grounds Building</t>
  </si>
  <si>
    <t>Tennis Court Restrooms</t>
  </si>
  <si>
    <t>Portable (021)</t>
  </si>
  <si>
    <t>Portable (022)</t>
  </si>
  <si>
    <t>Portable (023)</t>
  </si>
  <si>
    <t>Veterans Outreach Center</t>
  </si>
  <si>
    <t>Building 3187 (Old Corps of Engineers Bldg.)</t>
  </si>
  <si>
    <t>TOTAL - NVC</t>
  </si>
  <si>
    <t>TOTAL - PAC</t>
  </si>
  <si>
    <t>Portable 1</t>
  </si>
  <si>
    <t>Portable 2</t>
  </si>
  <si>
    <t>CTTC, New Braunfels (Workforce Development)</t>
  </si>
  <si>
    <t>2012</t>
  </si>
  <si>
    <t xml:space="preserve">TOTAL </t>
  </si>
  <si>
    <t>Materiel Management, Bldg. 3003</t>
  </si>
  <si>
    <t>Center of Excellence for Workforce Development, Bldg. 3107</t>
  </si>
  <si>
    <t>Apparatus Bay Bldg.</t>
  </si>
  <si>
    <t>Restroom/Shower Bldg.</t>
  </si>
  <si>
    <t>Portable/Restrooms 18/20</t>
  </si>
  <si>
    <t>Chlorine Building</t>
  </si>
  <si>
    <t>Portable Building 17/19</t>
  </si>
  <si>
    <r>
      <t xml:space="preserve">Student Success Center </t>
    </r>
    <r>
      <rPr>
        <sz val="8"/>
        <rFont val="Arial"/>
        <family val="2"/>
      </rPr>
      <t>(f/k/a Early College Programs)</t>
    </r>
  </si>
  <si>
    <r>
      <t xml:space="preserve">Susan R. &amp; Jesse H. Oppenheimer Academic Center </t>
    </r>
    <r>
      <rPr>
        <sz val="8"/>
        <rFont val="Arial"/>
        <family val="2"/>
      </rPr>
      <t xml:space="preserve">(f/k/a Academic Instruction Center) </t>
    </r>
  </si>
  <si>
    <t>Sprung Structure</t>
  </si>
  <si>
    <t>2013</t>
  </si>
  <si>
    <t>Parking Garage</t>
  </si>
  <si>
    <t xml:space="preserve">Physical Plant II / Chiller Building  </t>
  </si>
  <si>
    <t>2 Yrs</t>
  </si>
  <si>
    <t>Granule Surfaced APP Modified Bitumen</t>
  </si>
  <si>
    <t>Manual &amp; Automatic</t>
  </si>
  <si>
    <t>William C. Davis Science Bldg.</t>
  </si>
  <si>
    <t>2014</t>
  </si>
  <si>
    <t>Eco Centro</t>
  </si>
  <si>
    <t>Wastewater Treatment Plant</t>
  </si>
  <si>
    <t>Gymnasium (with 2013 Addition)</t>
  </si>
  <si>
    <t xml:space="preserve">     Facilities/Grounds Storage</t>
  </si>
  <si>
    <t xml:space="preserve">     Facilities/Paint Storage</t>
  </si>
  <si>
    <t xml:space="preserve">     Facilities/Vehicle Storage</t>
  </si>
  <si>
    <t>hot applied TPA, single  ply membrane roofs</t>
  </si>
  <si>
    <t>Cold Applied hybrid Modified Bitumen Roof</t>
  </si>
  <si>
    <t>Parking Garage 2 (947 spaces)</t>
  </si>
  <si>
    <t>Thermal Storage Tank</t>
  </si>
  <si>
    <t>PAC Thermal Storage Tank</t>
  </si>
  <si>
    <t>Kiln Addition</t>
  </si>
  <si>
    <t>8300 Pat Booker Rd., Alamo University Center (AUC)</t>
  </si>
  <si>
    <t>7990 Pat Booker Rd., Administration</t>
  </si>
  <si>
    <t>7980 Pat Booker Rd., Administration</t>
  </si>
  <si>
    <t>Facilities/Maintenance Building</t>
  </si>
  <si>
    <t>EDUC Portable 401/402</t>
  </si>
  <si>
    <t>NORTHEAST LAKEVIEW COLLEGE (NLC)</t>
  </si>
  <si>
    <t>1201 Kitty Hawk</t>
  </si>
  <si>
    <t>Universal City, Texas   78148</t>
  </si>
  <si>
    <t>Physical Plant</t>
  </si>
  <si>
    <t>Yes</t>
  </si>
  <si>
    <t>No</t>
  </si>
  <si>
    <t>Academic I Building</t>
  </si>
  <si>
    <t>Library/Learning Center</t>
  </si>
  <si>
    <t>Science</t>
  </si>
  <si>
    <t>Observatory</t>
  </si>
  <si>
    <t>Career Technology</t>
  </si>
  <si>
    <t>College Commons</t>
  </si>
  <si>
    <t>Wellness Center</t>
  </si>
  <si>
    <t>Performing Arts</t>
  </si>
  <si>
    <t>Fine Arts</t>
  </si>
  <si>
    <t>Rock Climbing Wall</t>
  </si>
  <si>
    <t>NLC Thermal Storage Tank</t>
  </si>
  <si>
    <t>TOTAL - NLC</t>
  </si>
  <si>
    <t>Other locations</t>
  </si>
  <si>
    <t>Ammunition Storage</t>
  </si>
  <si>
    <t>Firing Range Control Tower</t>
  </si>
  <si>
    <t>Firing Range Covered Area</t>
  </si>
  <si>
    <t>Early Childhood Center (f/k/a Early College Program)</t>
  </si>
  <si>
    <t>PAC Scoccer field Bleachers and Canopy Structure</t>
  </si>
  <si>
    <t>SAC Welcome Center</t>
  </si>
  <si>
    <t>1533 N. Main SA TX 78207</t>
  </si>
  <si>
    <t>Tract 505 in
Volume 5912, Page 40, Real Property Records, Bexar County</t>
  </si>
  <si>
    <t>NLC</t>
  </si>
  <si>
    <t>November 2014</t>
  </si>
  <si>
    <t>12.033 acres</t>
  </si>
  <si>
    <t>extension of existing campus</t>
  </si>
  <si>
    <t>Future location of consolidated District administation offices</t>
  </si>
  <si>
    <t>2011</t>
  </si>
  <si>
    <t>1877</t>
  </si>
  <si>
    <t>2003</t>
  </si>
  <si>
    <t>1928</t>
  </si>
  <si>
    <t>1901</t>
  </si>
  <si>
    <t>2015</t>
  </si>
  <si>
    <t>Tobin Lofts Parking Garage</t>
  </si>
  <si>
    <t>1970</t>
  </si>
  <si>
    <t>2017</t>
  </si>
  <si>
    <t>E. L. Turbon Student Center Renovated</t>
  </si>
  <si>
    <t>Tennis Courts Field House</t>
  </si>
  <si>
    <t xml:space="preserve">    4 sheds in ECC yard</t>
  </si>
  <si>
    <t>2016</t>
  </si>
  <si>
    <t>Eco Centro Carports w/solar panels</t>
  </si>
  <si>
    <t>Moody Canopies</t>
  </si>
  <si>
    <t>Eastside Education and Training Center</t>
  </si>
  <si>
    <t>4551 Dietrich Building 1 (2 story)</t>
  </si>
  <si>
    <t>4551 Dietrich  Building 2 (Library)</t>
  </si>
  <si>
    <t>4551 Dietrich Building 3 (Child Care)</t>
  </si>
  <si>
    <t>4551 Dietrich  Building 4 (Gym)</t>
  </si>
  <si>
    <t>202 Connely</t>
  </si>
  <si>
    <t>Central Texas Technology Center (CTTC) 2nd building</t>
  </si>
  <si>
    <t>PAC acequia, botanical garden, butterfly structures</t>
  </si>
  <si>
    <t>Walking Trail</t>
  </si>
  <si>
    <t>Golf Disk Area</t>
  </si>
  <si>
    <t>Outdoor Exercise Area (adjacent to parking garage)</t>
  </si>
  <si>
    <t>Disk Golf Course</t>
  </si>
  <si>
    <t>Walking Trail including pedestrian Bridge</t>
  </si>
  <si>
    <t>SWC - Basketball court at Building 3107</t>
  </si>
  <si>
    <t>Koehler House Green house</t>
  </si>
  <si>
    <t>Chance Academic Center Green house</t>
  </si>
  <si>
    <t>Norris Homestead</t>
  </si>
  <si>
    <t xml:space="preserve">Tennis Courts </t>
  </si>
  <si>
    <t>CTTC portable building 1</t>
  </si>
  <si>
    <t>CTTC portable buildling 2</t>
  </si>
  <si>
    <t>Kerrville - Replacement Welding Center</t>
  </si>
  <si>
    <t>Facilities &amp; ERM Building</t>
  </si>
  <si>
    <t>SUMMARY SHEET - ACCD PROPERTY SCHEDULE as of JANUARY 23, 2018</t>
  </si>
  <si>
    <t xml:space="preserve">Victory Center </t>
  </si>
  <si>
    <t>2018</t>
  </si>
  <si>
    <t>Redundant Dispatch Center</t>
  </si>
  <si>
    <t>Veterans Outreach and Transition Center</t>
  </si>
  <si>
    <t>Watts School Building  (DEMOLISHED December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</si>
</sst>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* #,##0.00_);_(&quot;$&quot;* \(#,##0.00\);_(&quot;$&quot;* &quot;-&quot;_);_(@_)"/>
  </numFmts>
  <fonts count="28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color rgb="FF1F497D"/>
      <name val="Calibri"/>
      <family val="2"/>
    </font>
    <font>
      <sz val="11"/>
      <name val="Calibri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350">
    <xf numFmtId="0" fontId="0" fillId="0" borderId="0" xfId="0"/>
    <xf numFmtId="0" fontId="7" fillId="0" borderId="0" xfId="0" applyFont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44" fontId="3" fillId="0" borderId="0" xfId="2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38" fontId="4" fillId="0" borderId="0" xfId="0" applyNumberFormat="1" applyFont="1" applyBorder="1" applyAlignment="1">
      <alignment vertical="center"/>
    </xf>
    <xf numFmtId="44" fontId="4" fillId="0" borderId="0" xfId="2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38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44" fontId="4" fillId="0" borderId="0" xfId="2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38" fontId="3" fillId="0" borderId="0" xfId="0" applyNumberFormat="1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38" fontId="4" fillId="0" borderId="1" xfId="0" applyNumberFormat="1" applyFont="1" applyFill="1" applyBorder="1" applyAlignment="1">
      <alignment horizontal="center" vertical="center"/>
    </xf>
    <xf numFmtId="38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4" fillId="0" borderId="1" xfId="0" applyNumberFormat="1" applyFont="1" applyFill="1" applyBorder="1" applyAlignment="1">
      <alignment vertical="center"/>
    </xf>
    <xf numFmtId="38" fontId="4" fillId="0" borderId="1" xfId="0" applyNumberFormat="1" applyFont="1" applyFill="1" applyBorder="1" applyAlignment="1">
      <alignment vertical="center"/>
    </xf>
    <xf numFmtId="38" fontId="4" fillId="0" borderId="2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38" fontId="4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38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38" fontId="4" fillId="2" borderId="0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/>
    </xf>
    <xf numFmtId="38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38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vertical="center"/>
    </xf>
    <xf numFmtId="38" fontId="4" fillId="2" borderId="3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20" fontId="4" fillId="2" borderId="3" xfId="0" applyNumberFormat="1" applyFont="1" applyFill="1" applyBorder="1" applyAlignment="1">
      <alignment horizontal="center" vertical="center"/>
    </xf>
    <xf numFmtId="38" fontId="5" fillId="0" borderId="0" xfId="0" applyNumberFormat="1" applyFont="1" applyBorder="1" applyAlignment="1">
      <alignment horizontal="center" vertical="center"/>
    </xf>
    <xf numFmtId="38" fontId="5" fillId="0" borderId="0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38" fontId="5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44" fontId="5" fillId="0" borderId="0" xfId="2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44" fontId="4" fillId="0" borderId="0" xfId="2" applyNumberFormat="1" applyFont="1" applyFill="1" applyBorder="1" applyAlignment="1">
      <alignment vertical="center"/>
    </xf>
    <xf numFmtId="44" fontId="4" fillId="0" borderId="0" xfId="0" applyNumberFormat="1" applyFont="1" applyFill="1" applyBorder="1" applyAlignment="1">
      <alignment horizontal="right" vertical="center"/>
    </xf>
    <xf numFmtId="44" fontId="4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38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65" fontId="4" fillId="0" borderId="0" xfId="1" applyNumberFormat="1" applyFont="1" applyBorder="1" applyAlignment="1">
      <alignment vertical="center"/>
    </xf>
    <xf numFmtId="44" fontId="3" fillId="0" borderId="0" xfId="2" applyFont="1" applyFill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4" fontId="3" fillId="0" borderId="0" xfId="0" applyNumberFormat="1" applyFont="1" applyFill="1" applyBorder="1" applyAlignment="1">
      <alignment horizontal="right" vertical="center"/>
    </xf>
    <xf numFmtId="49" fontId="4" fillId="0" borderId="0" xfId="2" applyNumberFormat="1" applyFont="1" applyFill="1" applyBorder="1" applyAlignment="1">
      <alignment vertical="center"/>
    </xf>
    <xf numFmtId="49" fontId="4" fillId="0" borderId="0" xfId="2" applyNumberFormat="1" applyFont="1" applyFill="1" applyBorder="1" applyAlignment="1">
      <alignment horizontal="center" vertical="center"/>
    </xf>
    <xf numFmtId="0" fontId="4" fillId="0" borderId="0" xfId="0" applyFont="1" applyBorder="1" applyAlignment="1"/>
    <xf numFmtId="17" fontId="4" fillId="0" borderId="0" xfId="0" applyNumberFormat="1" applyFont="1" applyBorder="1" applyAlignment="1">
      <alignment horizontal="center"/>
    </xf>
    <xf numFmtId="44" fontId="4" fillId="0" borderId="0" xfId="2" applyFont="1" applyBorder="1" applyAlignment="1"/>
    <xf numFmtId="0" fontId="4" fillId="0" borderId="0" xfId="0" applyFont="1" applyBorder="1" applyAlignment="1">
      <alignment horizontal="center"/>
    </xf>
    <xf numFmtId="44" fontId="4" fillId="0" borderId="0" xfId="2" applyNumberFormat="1" applyFont="1" applyFill="1" applyBorder="1" applyAlignment="1">
      <alignment horizontal="center" vertical="center"/>
    </xf>
    <xf numFmtId="44" fontId="4" fillId="0" borderId="0" xfId="2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44" fontId="11" fillId="0" borderId="0" xfId="2" applyFont="1" applyBorder="1" applyAlignment="1">
      <alignment horizontal="center"/>
    </xf>
    <xf numFmtId="44" fontId="4" fillId="0" borderId="0" xfId="2" applyNumberFormat="1" applyFont="1" applyBorder="1" applyAlignment="1">
      <alignment horizontal="center"/>
    </xf>
    <xf numFmtId="49" fontId="4" fillId="0" borderId="0" xfId="2" applyNumberFormat="1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44" fontId="11" fillId="0" borderId="0" xfId="2" applyFont="1" applyBorder="1" applyAlignment="1">
      <alignment horizontal="center" vertical="center"/>
    </xf>
    <xf numFmtId="44" fontId="4" fillId="0" borderId="0" xfId="2" applyNumberFormat="1" applyFont="1" applyBorder="1" applyAlignment="1">
      <alignment horizontal="center" vertical="center"/>
    </xf>
    <xf numFmtId="49" fontId="4" fillId="0" borderId="0" xfId="2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4" fontId="3" fillId="0" borderId="0" xfId="2" applyNumberFormat="1" applyFont="1" applyBorder="1" applyAlignment="1">
      <alignment horizontal="center"/>
    </xf>
    <xf numFmtId="49" fontId="3" fillId="0" borderId="0" xfId="2" applyNumberFormat="1" applyFont="1" applyBorder="1" applyAlignment="1">
      <alignment horizontal="center"/>
    </xf>
    <xf numFmtId="0" fontId="4" fillId="0" borderId="0" xfId="0" applyFont="1" applyBorder="1"/>
    <xf numFmtId="44" fontId="4" fillId="0" borderId="0" xfId="0" applyNumberFormat="1" applyFont="1" applyBorder="1"/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13" fillId="0" borderId="0" xfId="0" applyFont="1"/>
    <xf numFmtId="0" fontId="15" fillId="0" borderId="0" xfId="0" applyFont="1"/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44" fontId="3" fillId="0" borderId="5" xfId="2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>
      <alignment horizontal="center" vertical="center"/>
    </xf>
    <xf numFmtId="38" fontId="5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44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44" fontId="4" fillId="0" borderId="0" xfId="2" applyFont="1" applyFill="1" applyBorder="1" applyAlignment="1">
      <alignment vertical="center" wrapText="1"/>
    </xf>
    <xf numFmtId="44" fontId="3" fillId="0" borderId="0" xfId="2" applyFont="1" applyFill="1" applyBorder="1" applyAlignment="1">
      <alignment vertical="center" wrapText="1"/>
    </xf>
    <xf numFmtId="0" fontId="0" fillId="0" borderId="0" xfId="0" applyBorder="1"/>
    <xf numFmtId="165" fontId="0" fillId="0" borderId="0" xfId="1" applyNumberFormat="1" applyFont="1" applyBorder="1"/>
    <xf numFmtId="44" fontId="0" fillId="0" borderId="0" xfId="0" applyNumberFormat="1" applyBorder="1"/>
    <xf numFmtId="0" fontId="4" fillId="0" borderId="9" xfId="0" applyFont="1" applyBorder="1"/>
    <xf numFmtId="44" fontId="4" fillId="0" borderId="10" xfId="0" applyNumberFormat="1" applyFont="1" applyBorder="1"/>
    <xf numFmtId="3" fontId="0" fillId="0" borderId="0" xfId="0" applyNumberFormat="1" applyBorder="1"/>
    <xf numFmtId="0" fontId="3" fillId="0" borderId="9" xfId="0" applyFont="1" applyBorder="1"/>
    <xf numFmtId="0" fontId="17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>
      <alignment horizontal="left" vertical="center"/>
    </xf>
    <xf numFmtId="38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vertical="center" wrapText="1"/>
    </xf>
    <xf numFmtId="0" fontId="10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44" fontId="4" fillId="0" borderId="7" xfId="2" applyFont="1" applyBorder="1" applyAlignment="1">
      <alignment vertical="center"/>
    </xf>
    <xf numFmtId="44" fontId="4" fillId="0" borderId="7" xfId="2" applyFont="1" applyFill="1" applyBorder="1" applyAlignment="1">
      <alignment vertical="center"/>
    </xf>
    <xf numFmtId="0" fontId="4" fillId="0" borderId="7" xfId="0" applyFont="1" applyFill="1" applyBorder="1" applyAlignment="1">
      <alignment horizontal="right" vertical="center"/>
    </xf>
    <xf numFmtId="44" fontId="4" fillId="0" borderId="8" xfId="2" applyFont="1" applyFill="1" applyBorder="1" applyAlignment="1">
      <alignment vertical="center"/>
    </xf>
    <xf numFmtId="0" fontId="9" fillId="0" borderId="9" xfId="0" applyFont="1" applyBorder="1" applyAlignment="1">
      <alignment vertical="center"/>
    </xf>
    <xf numFmtId="44" fontId="4" fillId="0" borderId="10" xfId="2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49" fontId="4" fillId="0" borderId="10" xfId="2" applyNumberFormat="1" applyFont="1" applyFill="1" applyBorder="1" applyAlignment="1"/>
    <xf numFmtId="0" fontId="4" fillId="0" borderId="9" xfId="0" applyFont="1" applyBorder="1" applyAlignment="1"/>
    <xf numFmtId="49" fontId="4" fillId="0" borderId="10" xfId="2" applyNumberFormat="1" applyFont="1" applyFill="1" applyBorder="1" applyAlignment="1">
      <alignment wrapText="1"/>
    </xf>
    <xf numFmtId="49" fontId="4" fillId="0" borderId="10" xfId="2" applyNumberFormat="1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44" fontId="4" fillId="0" borderId="12" xfId="2" applyFont="1" applyBorder="1" applyAlignment="1">
      <alignment vertical="center"/>
    </xf>
    <xf numFmtId="44" fontId="3" fillId="0" borderId="12" xfId="2" applyNumberFormat="1" applyFont="1" applyFill="1" applyBorder="1" applyAlignment="1">
      <alignment vertical="center"/>
    </xf>
    <xf numFmtId="44" fontId="4" fillId="0" borderId="12" xfId="0" applyNumberFormat="1" applyFont="1" applyFill="1" applyBorder="1" applyAlignment="1">
      <alignment horizontal="right" vertical="center"/>
    </xf>
    <xf numFmtId="44" fontId="4" fillId="0" borderId="13" xfId="2" applyFont="1" applyFill="1" applyBorder="1" applyAlignment="1">
      <alignment vertical="center"/>
    </xf>
    <xf numFmtId="44" fontId="4" fillId="0" borderId="10" xfId="2" applyFont="1" applyBorder="1" applyAlignment="1">
      <alignment vertical="center"/>
    </xf>
    <xf numFmtId="0" fontId="4" fillId="0" borderId="9" xfId="0" applyFont="1" applyBorder="1" applyAlignment="1">
      <alignment wrapText="1"/>
    </xf>
    <xf numFmtId="49" fontId="4" fillId="0" borderId="10" xfId="2" applyNumberFormat="1" applyFont="1" applyBorder="1" applyAlignment="1">
      <alignment wrapText="1"/>
    </xf>
    <xf numFmtId="49" fontId="4" fillId="0" borderId="9" xfId="0" applyNumberFormat="1" applyFont="1" applyBorder="1" applyAlignment="1">
      <alignment wrapText="1"/>
    </xf>
    <xf numFmtId="44" fontId="4" fillId="0" borderId="10" xfId="2" applyFont="1" applyBorder="1"/>
    <xf numFmtId="44" fontId="3" fillId="0" borderId="10" xfId="2" applyFont="1" applyBorder="1" applyAlignment="1">
      <alignment horizontal="center"/>
    </xf>
    <xf numFmtId="44" fontId="4" fillId="0" borderId="10" xfId="2" applyNumberFormat="1" applyFont="1" applyBorder="1"/>
    <xf numFmtId="49" fontId="3" fillId="0" borderId="11" xfId="0" applyNumberFormat="1" applyFont="1" applyBorder="1" applyAlignment="1">
      <alignment wrapText="1"/>
    </xf>
    <xf numFmtId="0" fontId="4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44" fontId="3" fillId="0" borderId="12" xfId="2" applyNumberFormat="1" applyFont="1" applyBorder="1" applyAlignment="1">
      <alignment horizontal="left"/>
    </xf>
    <xf numFmtId="44" fontId="4" fillId="0" borderId="12" xfId="2" applyNumberFormat="1" applyFont="1" applyBorder="1" applyAlignment="1">
      <alignment horizontal="center"/>
    </xf>
    <xf numFmtId="44" fontId="4" fillId="0" borderId="13" xfId="2" applyNumberFormat="1" applyFont="1" applyBorder="1"/>
    <xf numFmtId="0" fontId="17" fillId="0" borderId="0" xfId="0" applyFont="1" applyBorder="1" applyAlignment="1">
      <alignment vertical="center"/>
    </xf>
    <xf numFmtId="44" fontId="13" fillId="0" borderId="0" xfId="2" applyFont="1" applyFill="1" applyBorder="1" applyAlignment="1">
      <alignment vertical="center"/>
    </xf>
    <xf numFmtId="0" fontId="19" fillId="0" borderId="0" xfId="0" applyFont="1" applyFill="1" applyBorder="1" applyAlignment="1">
      <alignment horizontal="right" vertical="center"/>
    </xf>
    <xf numFmtId="0" fontId="10" fillId="0" borderId="0" xfId="0" applyFont="1" applyBorder="1" applyAlignment="1">
      <alignment vertical="center" wrapText="1"/>
    </xf>
    <xf numFmtId="165" fontId="3" fillId="0" borderId="5" xfId="1" applyNumberFormat="1" applyFont="1" applyBorder="1" applyAlignment="1" applyProtection="1">
      <alignment horizontal="center" vertical="center" wrapText="1"/>
      <protection locked="0"/>
    </xf>
    <xf numFmtId="165" fontId="3" fillId="0" borderId="0" xfId="1" applyNumberFormat="1" applyFont="1" applyBorder="1" applyAlignment="1" applyProtection="1">
      <alignment horizontal="center" vertical="center" wrapText="1"/>
      <protection locked="0"/>
    </xf>
    <xf numFmtId="165" fontId="4" fillId="0" borderId="0" xfId="1" applyNumberFormat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vertical="center" wrapText="1"/>
    </xf>
    <xf numFmtId="165" fontId="3" fillId="0" borderId="0" xfId="1" applyNumberFormat="1" applyFont="1" applyFill="1" applyBorder="1" applyAlignment="1">
      <alignment vertical="center"/>
    </xf>
    <xf numFmtId="49" fontId="18" fillId="0" borderId="10" xfId="2" applyNumberFormat="1" applyFont="1" applyBorder="1" applyAlignment="1">
      <alignment wrapText="1"/>
    </xf>
    <xf numFmtId="0" fontId="4" fillId="0" borderId="6" xfId="0" applyFont="1" applyBorder="1" applyAlignment="1">
      <alignment vertical="center"/>
    </xf>
    <xf numFmtId="44" fontId="4" fillId="0" borderId="8" xfId="2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44" fontId="5" fillId="0" borderId="10" xfId="2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1" xfId="0" applyFont="1" applyBorder="1" applyAlignment="1">
      <alignment vertical="center"/>
    </xf>
    <xf numFmtId="44" fontId="4" fillId="0" borderId="13" xfId="2" applyFont="1" applyBorder="1" applyAlignment="1">
      <alignment vertical="center"/>
    </xf>
    <xf numFmtId="164" fontId="4" fillId="0" borderId="0" xfId="0" applyNumberFormat="1" applyFont="1" applyBorder="1" applyAlignment="1">
      <alignment horizontal="center" vertical="center"/>
    </xf>
    <xf numFmtId="0" fontId="21" fillId="0" borderId="0" xfId="3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4" fillId="0" borderId="9" xfId="0" applyFont="1" applyFill="1" applyBorder="1" applyAlignment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/>
    <xf numFmtId="44" fontId="4" fillId="0" borderId="0" xfId="2" applyFont="1" applyFill="1" applyBorder="1" applyAlignment="1"/>
    <xf numFmtId="44" fontId="4" fillId="0" borderId="10" xfId="2" applyFont="1" applyFill="1" applyBorder="1" applyAlignment="1"/>
    <xf numFmtId="0" fontId="4" fillId="0" borderId="0" xfId="0" applyFont="1" applyFill="1" applyAlignment="1"/>
    <xf numFmtId="44" fontId="3" fillId="0" borderId="14" xfId="2" applyFont="1" applyBorder="1" applyAlignment="1" applyProtection="1">
      <alignment horizontal="center" vertical="center" wrapText="1"/>
      <protection locked="0"/>
    </xf>
    <xf numFmtId="44" fontId="3" fillId="0" borderId="15" xfId="2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4" fontId="3" fillId="0" borderId="17" xfId="2" applyFont="1" applyBorder="1" applyAlignment="1">
      <alignment horizontal="center" vertical="center"/>
    </xf>
    <xf numFmtId="44" fontId="3" fillId="0" borderId="18" xfId="2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38" fontId="3" fillId="0" borderId="0" xfId="0" applyNumberFormat="1" applyFont="1" applyFill="1" applyBorder="1" applyAlignment="1">
      <alignment vertical="center"/>
    </xf>
    <xf numFmtId="44" fontId="3" fillId="0" borderId="0" xfId="0" applyNumberFormat="1" applyFont="1" applyFill="1" applyBorder="1" applyAlignment="1">
      <alignment vertical="center"/>
    </xf>
    <xf numFmtId="44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38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49" fontId="23" fillId="0" borderId="10" xfId="2" applyNumberFormat="1" applyFont="1" applyBorder="1" applyAlignment="1">
      <alignment wrapText="1"/>
    </xf>
    <xf numFmtId="49" fontId="23" fillId="0" borderId="0" xfId="0" applyNumberFormat="1" applyFont="1" applyFill="1" applyBorder="1" applyAlignment="1">
      <alignment horizontal="center" vertical="center"/>
    </xf>
    <xf numFmtId="38" fontId="23" fillId="0" borderId="0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4" fontId="23" fillId="0" borderId="0" xfId="0" applyNumberFormat="1" applyFont="1" applyBorder="1" applyAlignment="1">
      <alignment vertical="center"/>
    </xf>
    <xf numFmtId="38" fontId="23" fillId="0" borderId="0" xfId="0" applyNumberFormat="1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38" fontId="4" fillId="0" borderId="0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26" fillId="0" borderId="0" xfId="0" applyFont="1"/>
    <xf numFmtId="0" fontId="0" fillId="0" borderId="0" xfId="0" applyFill="1"/>
    <xf numFmtId="0" fontId="4" fillId="0" borderId="0" xfId="0" applyFont="1"/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38" fontId="24" fillId="0" borderId="0" xfId="0" applyNumberFormat="1" applyFont="1" applyFill="1" applyBorder="1" applyAlignment="1">
      <alignment vertical="center"/>
    </xf>
    <xf numFmtId="44" fontId="24" fillId="0" borderId="0" xfId="2" applyFont="1" applyFill="1" applyBorder="1" applyAlignment="1">
      <alignment vertical="center"/>
    </xf>
    <xf numFmtId="165" fontId="24" fillId="0" borderId="0" xfId="1" applyNumberFormat="1" applyFont="1" applyFill="1" applyBorder="1" applyAlignment="1">
      <alignment vertical="center"/>
    </xf>
    <xf numFmtId="49" fontId="24" fillId="0" borderId="0" xfId="0" applyNumberFormat="1" applyFont="1" applyFill="1" applyBorder="1" applyAlignment="1">
      <alignment horizontal="center" vertical="center"/>
    </xf>
    <xf numFmtId="38" fontId="24" fillId="0" borderId="0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64" fontId="24" fillId="0" borderId="0" xfId="0" applyNumberFormat="1" applyFont="1" applyBorder="1" applyAlignment="1">
      <alignment vertical="center"/>
    </xf>
    <xf numFmtId="38" fontId="24" fillId="0" borderId="0" xfId="0" applyNumberFormat="1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165" fontId="4" fillId="0" borderId="0" xfId="1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165" fontId="4" fillId="0" borderId="0" xfId="1" applyNumberFormat="1" applyFont="1" applyBorder="1"/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/>
    <xf numFmtId="165" fontId="14" fillId="0" borderId="0" xfId="1" applyNumberFormat="1" applyFont="1" applyBorder="1"/>
    <xf numFmtId="44" fontId="14" fillId="0" borderId="0" xfId="0" applyNumberFormat="1" applyFont="1" applyBorder="1"/>
    <xf numFmtId="0" fontId="9" fillId="0" borderId="0" xfId="0" applyFont="1" applyBorder="1"/>
    <xf numFmtId="0" fontId="3" fillId="0" borderId="0" xfId="0" applyFont="1" applyBorder="1"/>
    <xf numFmtId="44" fontId="3" fillId="0" borderId="0" xfId="0" applyNumberFormat="1" applyFont="1" applyBorder="1"/>
    <xf numFmtId="165" fontId="4" fillId="0" borderId="0" xfId="1" applyNumberFormat="1" applyFont="1" applyFill="1" applyBorder="1" applyAlignment="1">
      <alignment horizontal="right" vertical="center"/>
    </xf>
    <xf numFmtId="44" fontId="4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65" fontId="4" fillId="0" borderId="0" xfId="1" applyNumberFormat="1" applyFont="1" applyFill="1" applyAlignment="1">
      <alignment vertical="center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44" fontId="3" fillId="0" borderId="0" xfId="2" applyFont="1" applyFill="1" applyBorder="1" applyAlignment="1" applyProtection="1">
      <alignment horizontal="center" vertical="center" wrapText="1"/>
      <protection locked="0"/>
    </xf>
    <xf numFmtId="165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4" fontId="4" fillId="0" borderId="0" xfId="2" applyNumberFormat="1" applyFont="1" applyFill="1" applyBorder="1" applyAlignment="1">
      <alignment horizontal="left" vertical="center"/>
    </xf>
    <xf numFmtId="44" fontId="4" fillId="0" borderId="0" xfId="2" applyFont="1" applyFill="1" applyBorder="1" applyAlignment="1">
      <alignment horizontal="left" vertical="center"/>
    </xf>
    <xf numFmtId="166" fontId="4" fillId="0" borderId="0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44" fontId="27" fillId="0" borderId="0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44" fontId="3" fillId="0" borderId="5" xfId="2" applyFont="1" applyFill="1" applyBorder="1" applyAlignment="1" applyProtection="1">
      <alignment horizontal="center" vertical="center" wrapText="1"/>
      <protection locked="0"/>
    </xf>
    <xf numFmtId="165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8" fontId="7" fillId="0" borderId="0" xfId="0" applyNumberFormat="1" applyFont="1" applyFill="1" applyBorder="1" applyAlignment="1">
      <alignment horizontal="right" vertical="center" wrapText="1"/>
    </xf>
    <xf numFmtId="43" fontId="22" fillId="0" borderId="0" xfId="1" applyFont="1" applyFill="1"/>
    <xf numFmtId="0" fontId="25" fillId="0" borderId="0" xfId="0" applyFont="1" applyFill="1"/>
    <xf numFmtId="44" fontId="0" fillId="0" borderId="19" xfId="0" applyNumberFormat="1" applyFont="1" applyFill="1" applyBorder="1"/>
    <xf numFmtId="3" fontId="0" fillId="0" borderId="19" xfId="0" applyNumberFormat="1" applyFont="1" applyFill="1" applyBorder="1"/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38" fontId="3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38" fontId="13" fillId="0" borderId="0" xfId="0" applyNumberFormat="1" applyFont="1" applyFill="1" applyBorder="1" applyAlignment="1">
      <alignment vertical="center"/>
    </xf>
    <xf numFmtId="42" fontId="13" fillId="0" borderId="0" xfId="2" applyNumberFormat="1" applyFont="1" applyFill="1" applyBorder="1" applyAlignment="1">
      <alignment vertical="center"/>
    </xf>
    <xf numFmtId="165" fontId="13" fillId="0" borderId="0" xfId="1" applyNumberFormat="1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38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42" fontId="4" fillId="0" borderId="0" xfId="2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44" fontId="0" fillId="0" borderId="0" xfId="0" applyNumberFormat="1" applyFont="1" applyFill="1" applyBorder="1"/>
    <xf numFmtId="0" fontId="4" fillId="0" borderId="0" xfId="0" applyFont="1" applyFill="1"/>
    <xf numFmtId="44" fontId="3" fillId="0" borderId="0" xfId="2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166" fontId="4" fillId="0" borderId="10" xfId="2" applyNumberFormat="1" applyFont="1" applyFill="1" applyBorder="1" applyAlignment="1">
      <alignment vertical="center"/>
    </xf>
    <xf numFmtId="8" fontId="4" fillId="0" borderId="0" xfId="2" applyNumberFormat="1" applyFont="1" applyFill="1" applyBorder="1" applyAlignment="1"/>
    <xf numFmtId="44" fontId="4" fillId="0" borderId="1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/>
    <xf numFmtId="44" fontId="4" fillId="0" borderId="10" xfId="1" applyNumberFormat="1" applyFont="1" applyFill="1" applyBorder="1" applyAlignment="1">
      <alignment vertical="center"/>
    </xf>
    <xf numFmtId="0" fontId="3" fillId="0" borderId="9" xfId="0" applyFont="1" applyFill="1" applyBorder="1" applyAlignment="1"/>
    <xf numFmtId="3" fontId="3" fillId="0" borderId="0" xfId="0" applyNumberFormat="1" applyFont="1" applyFill="1" applyBorder="1" applyAlignment="1"/>
    <xf numFmtId="44" fontId="3" fillId="0" borderId="0" xfId="2" applyFont="1" applyFill="1" applyBorder="1" applyAlignment="1"/>
    <xf numFmtId="44" fontId="3" fillId="0" borderId="10" xfId="2" applyFont="1" applyFill="1" applyBorder="1" applyAlignment="1"/>
    <xf numFmtId="0" fontId="4" fillId="0" borderId="9" xfId="0" applyFont="1" applyFill="1" applyBorder="1" applyAlignment="1" applyProtection="1">
      <alignment vertical="top" wrapText="1"/>
      <protection locked="0"/>
    </xf>
    <xf numFmtId="0" fontId="11" fillId="0" borderId="0" xfId="0" applyFont="1" applyFill="1" applyBorder="1" applyAlignment="1">
      <alignment horizontal="center"/>
    </xf>
    <xf numFmtId="49" fontId="4" fillId="0" borderId="0" xfId="2" applyNumberFormat="1" applyFont="1" applyFill="1" applyBorder="1" applyAlignment="1">
      <alignment horizontal="center"/>
    </xf>
    <xf numFmtId="44" fontId="4" fillId="0" borderId="12" xfId="2" applyNumberFormat="1" applyFont="1" applyBorder="1" applyAlignment="1">
      <alignment horizontal="left"/>
    </xf>
    <xf numFmtId="38" fontId="24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164" fontId="24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165" fontId="4" fillId="3" borderId="0" xfId="1" applyNumberFormat="1" applyFont="1" applyFill="1" applyBorder="1" applyAlignment="1">
      <alignment vertical="center"/>
    </xf>
    <xf numFmtId="44" fontId="4" fillId="3" borderId="0" xfId="2" applyFont="1" applyFill="1" applyBorder="1" applyAlignment="1">
      <alignment vertical="center"/>
    </xf>
    <xf numFmtId="44" fontId="4" fillId="3" borderId="0" xfId="0" applyNumberFormat="1" applyFont="1" applyFill="1" applyBorder="1" applyAlignment="1">
      <alignment horizontal="right" vertical="center"/>
    </xf>
    <xf numFmtId="49" fontId="4" fillId="3" borderId="0" xfId="0" applyNumberFormat="1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vertical="center"/>
    </xf>
    <xf numFmtId="0" fontId="0" fillId="3" borderId="0" xfId="0" applyFill="1"/>
    <xf numFmtId="0" fontId="4" fillId="3" borderId="0" xfId="0" applyFont="1" applyFill="1" applyBorder="1" applyAlignment="1">
      <alignment vertical="center" wrapText="1"/>
    </xf>
    <xf numFmtId="38" fontId="4" fillId="3" borderId="0" xfId="0" applyNumberFormat="1" applyFont="1" applyFill="1" applyBorder="1" applyAlignment="1">
      <alignment vertical="center"/>
    </xf>
    <xf numFmtId="38" fontId="4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44" fontId="4" fillId="3" borderId="0" xfId="0" applyNumberFormat="1" applyFont="1" applyFill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/>
    <xf numFmtId="0" fontId="1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0" xfId="0" applyFont="1" applyBorder="1" applyAlignment="1">
      <alignment horizontal="center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StandPipe@Stage" TargetMode="External"/><Relationship Id="rId1" Type="http://schemas.openxmlformats.org/officeDocument/2006/relationships/hyperlink" Target="mailto:StndPipe@Stair%20Lnd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workbookViewId="0">
      <selection activeCell="A34" sqref="A34"/>
    </sheetView>
  </sheetViews>
  <sheetFormatPr defaultRowHeight="12.75" x14ac:dyDescent="0.2"/>
  <cols>
    <col min="1" max="1" width="53.28515625" bestFit="1" customWidth="1"/>
    <col min="2" max="2" width="6.140625" bestFit="1" customWidth="1"/>
    <col min="3" max="3" width="8.140625" bestFit="1" customWidth="1"/>
    <col min="4" max="4" width="14" bestFit="1" customWidth="1"/>
    <col min="5" max="5" width="16" bestFit="1" customWidth="1"/>
    <col min="6" max="6" width="15" bestFit="1" customWidth="1"/>
    <col min="7" max="7" width="12.140625" customWidth="1"/>
    <col min="9" max="9" width="11.5703125" customWidth="1"/>
    <col min="13" max="13" width="11.7109375" customWidth="1"/>
    <col min="14" max="14" width="11" customWidth="1"/>
    <col min="16" max="16" width="48.42578125" customWidth="1"/>
    <col min="17" max="17" width="26.7109375" customWidth="1"/>
    <col min="20" max="20" width="29.5703125" customWidth="1"/>
  </cols>
  <sheetData>
    <row r="1" spans="1:20" ht="51.75" thickBot="1" x14ac:dyDescent="0.25">
      <c r="A1" s="111" t="s">
        <v>52</v>
      </c>
      <c r="B1" s="112" t="s">
        <v>407</v>
      </c>
      <c r="C1" s="112" t="s">
        <v>13</v>
      </c>
      <c r="D1" s="113" t="s">
        <v>115</v>
      </c>
      <c r="E1" s="113" t="s">
        <v>116</v>
      </c>
      <c r="F1" s="113" t="s">
        <v>117</v>
      </c>
      <c r="G1" s="173" t="s">
        <v>327</v>
      </c>
      <c r="H1" s="114" t="s">
        <v>118</v>
      </c>
      <c r="I1" s="114" t="s">
        <v>119</v>
      </c>
      <c r="J1" s="112" t="s">
        <v>120</v>
      </c>
      <c r="K1" s="112" t="s">
        <v>154</v>
      </c>
      <c r="L1" s="112" t="s">
        <v>121</v>
      </c>
      <c r="M1" s="112" t="s">
        <v>122</v>
      </c>
      <c r="N1" s="115" t="s">
        <v>160</v>
      </c>
      <c r="O1" s="112" t="s">
        <v>123</v>
      </c>
      <c r="P1" s="112" t="s">
        <v>124</v>
      </c>
      <c r="Q1" s="116" t="s">
        <v>70</v>
      </c>
      <c r="R1" s="116" t="s">
        <v>125</v>
      </c>
      <c r="S1" s="116" t="s">
        <v>126</v>
      </c>
      <c r="T1" s="116" t="s">
        <v>127</v>
      </c>
    </row>
    <row r="2" spans="1:20" ht="15" x14ac:dyDescent="0.2">
      <c r="A2" s="131" t="s">
        <v>177</v>
      </c>
      <c r="B2" s="188"/>
      <c r="C2" s="4"/>
      <c r="D2" s="5"/>
      <c r="E2" s="5"/>
      <c r="F2" s="5"/>
      <c r="G2" s="174"/>
      <c r="H2" s="6"/>
      <c r="I2" s="6"/>
      <c r="J2" s="4"/>
      <c r="K2" s="4"/>
      <c r="L2" s="4"/>
      <c r="M2" s="4"/>
      <c r="N2" s="7"/>
      <c r="O2" s="4"/>
      <c r="P2" s="4"/>
      <c r="Q2" s="2"/>
      <c r="R2" s="2"/>
      <c r="S2" s="2"/>
      <c r="T2" s="2"/>
    </row>
    <row r="3" spans="1:20" x14ac:dyDescent="0.2">
      <c r="A3" s="3"/>
      <c r="B3" s="4"/>
      <c r="C3" s="4"/>
      <c r="D3" s="5"/>
      <c r="E3" s="5"/>
      <c r="F3" s="5"/>
      <c r="G3" s="174"/>
      <c r="H3" s="6"/>
      <c r="I3" s="6"/>
      <c r="J3" s="4"/>
      <c r="K3" s="4"/>
      <c r="L3" s="4"/>
      <c r="M3" s="4"/>
      <c r="N3" s="7"/>
      <c r="O3" s="4"/>
      <c r="P3" s="4"/>
      <c r="Q3" s="2"/>
      <c r="R3" s="2"/>
      <c r="S3" s="2"/>
      <c r="T3" s="2"/>
    </row>
    <row r="4" spans="1:20" x14ac:dyDescent="0.2">
      <c r="A4" s="8" t="s">
        <v>297</v>
      </c>
      <c r="B4" s="189" t="s">
        <v>22</v>
      </c>
      <c r="C4" s="4"/>
      <c r="D4" s="5"/>
      <c r="E4" s="5"/>
      <c r="F4" s="5"/>
      <c r="G4" s="174"/>
      <c r="H4" s="6"/>
      <c r="I4" s="6"/>
      <c r="J4" s="4"/>
      <c r="K4" s="4"/>
      <c r="L4" s="4"/>
      <c r="M4" s="4"/>
      <c r="N4" s="7"/>
      <c r="O4" s="4"/>
      <c r="P4" s="4"/>
      <c r="Q4" s="2"/>
      <c r="R4" s="2"/>
      <c r="S4" s="2"/>
      <c r="T4" s="2"/>
    </row>
    <row r="5" spans="1:20" ht="10.5" customHeight="1" x14ac:dyDescent="0.2">
      <c r="A5" s="8" t="s">
        <v>316</v>
      </c>
      <c r="B5" s="189"/>
      <c r="C5" s="4"/>
      <c r="D5" s="5"/>
      <c r="E5" s="5"/>
      <c r="F5" s="5"/>
      <c r="G5" s="174"/>
      <c r="H5" s="6"/>
      <c r="I5" s="6"/>
      <c r="J5" s="4"/>
      <c r="K5" s="4"/>
      <c r="L5" s="4"/>
      <c r="M5" s="4"/>
      <c r="N5" s="7"/>
      <c r="O5" s="4"/>
      <c r="P5" s="4"/>
      <c r="Q5" s="2"/>
      <c r="R5" s="2"/>
      <c r="S5" s="2"/>
      <c r="T5" s="2"/>
    </row>
    <row r="6" spans="1:20" x14ac:dyDescent="0.2">
      <c r="A6" s="3"/>
      <c r="B6" s="4"/>
      <c r="C6" s="4"/>
      <c r="D6" s="5"/>
      <c r="E6" s="5"/>
      <c r="F6" s="5"/>
      <c r="G6" s="174"/>
      <c r="H6" s="6"/>
      <c r="I6" s="6"/>
      <c r="J6" s="4"/>
      <c r="K6" s="4"/>
      <c r="L6" s="4"/>
      <c r="M6" s="4"/>
      <c r="N6" s="7"/>
      <c r="O6" s="4"/>
      <c r="P6" s="4"/>
      <c r="Q6" s="2"/>
      <c r="R6" s="2"/>
      <c r="S6" s="2"/>
      <c r="T6" s="2"/>
    </row>
    <row r="7" spans="1:20" x14ac:dyDescent="0.2">
      <c r="A7" s="9" t="s">
        <v>138</v>
      </c>
      <c r="B7" s="18"/>
      <c r="C7" s="27">
        <v>30280</v>
      </c>
      <c r="D7" s="19">
        <v>5896841.3499999996</v>
      </c>
      <c r="E7" s="19">
        <v>5768528.1266999999</v>
      </c>
      <c r="F7" s="19">
        <f>SUM(D7:E7)</f>
        <v>11665369.4767</v>
      </c>
      <c r="G7" s="74"/>
      <c r="H7" s="13">
        <v>1910</v>
      </c>
      <c r="I7" s="13">
        <v>1984</v>
      </c>
      <c r="J7" s="14"/>
      <c r="K7" s="14"/>
      <c r="L7" s="14"/>
      <c r="M7" s="11"/>
      <c r="N7" s="15"/>
      <c r="O7" s="11"/>
      <c r="P7" s="11" t="s">
        <v>143</v>
      </c>
      <c r="Q7" s="16" t="s">
        <v>71</v>
      </c>
      <c r="R7" s="1" t="s">
        <v>72</v>
      </c>
      <c r="S7" s="1">
        <v>2</v>
      </c>
      <c r="T7" s="1" t="s">
        <v>73</v>
      </c>
    </row>
    <row r="8" spans="1:20" x14ac:dyDescent="0.2">
      <c r="A8" s="9" t="s">
        <v>314</v>
      </c>
      <c r="B8" s="18"/>
      <c r="C8" s="27">
        <v>1536</v>
      </c>
      <c r="D8" s="19">
        <v>169185.87</v>
      </c>
      <c r="E8" s="19">
        <v>173107.83480000001</v>
      </c>
      <c r="F8" s="19">
        <f>SUM(D8:E8)</f>
        <v>342293.70480000001</v>
      </c>
      <c r="G8" s="74"/>
      <c r="H8" s="13" t="s">
        <v>128</v>
      </c>
      <c r="I8" s="13" t="s">
        <v>139</v>
      </c>
      <c r="J8" s="14"/>
      <c r="K8" s="14"/>
      <c r="L8" s="14"/>
      <c r="M8" s="11"/>
      <c r="N8" s="15">
        <v>39234</v>
      </c>
      <c r="O8" s="11"/>
      <c r="P8" s="11" t="s">
        <v>140</v>
      </c>
      <c r="Q8" s="16" t="s">
        <v>142</v>
      </c>
      <c r="R8" s="1" t="s">
        <v>72</v>
      </c>
      <c r="S8" s="1">
        <v>1</v>
      </c>
      <c r="T8" s="17" t="s">
        <v>141</v>
      </c>
    </row>
    <row r="9" spans="1:20" x14ac:dyDescent="0.2">
      <c r="A9" s="9"/>
      <c r="B9" s="18"/>
      <c r="C9" s="27"/>
      <c r="D9" s="19"/>
      <c r="E9" s="19"/>
      <c r="F9" s="19"/>
      <c r="G9" s="74"/>
      <c r="H9" s="13"/>
      <c r="I9" s="13"/>
      <c r="J9" s="14"/>
      <c r="K9" s="14"/>
      <c r="L9" s="14"/>
      <c r="M9" s="11"/>
      <c r="N9" s="15"/>
      <c r="O9" s="11"/>
      <c r="P9" s="11"/>
      <c r="Q9" s="16"/>
      <c r="R9" s="1"/>
      <c r="S9" s="1"/>
      <c r="T9" s="17"/>
    </row>
    <row r="10" spans="1:20" ht="25.5" x14ac:dyDescent="0.2">
      <c r="A10" s="172" t="s">
        <v>328</v>
      </c>
      <c r="B10" s="190" t="s">
        <v>22</v>
      </c>
      <c r="C10" s="27"/>
      <c r="D10" s="19"/>
      <c r="E10" s="19"/>
      <c r="F10" s="19"/>
      <c r="G10" s="74"/>
      <c r="H10" s="13"/>
      <c r="I10" s="13"/>
      <c r="J10" s="14"/>
      <c r="K10" s="14"/>
      <c r="L10" s="14"/>
      <c r="M10" s="11"/>
      <c r="N10" s="15"/>
      <c r="O10" s="11"/>
      <c r="P10" s="11"/>
      <c r="Q10" s="16"/>
      <c r="R10" s="1"/>
      <c r="S10" s="1"/>
      <c r="T10" s="17"/>
    </row>
    <row r="11" spans="1:20" x14ac:dyDescent="0.2">
      <c r="A11" s="21" t="s">
        <v>299</v>
      </c>
      <c r="B11" s="191"/>
      <c r="C11" s="209"/>
      <c r="D11" s="75"/>
      <c r="E11" s="75"/>
      <c r="F11" s="75"/>
      <c r="G11" s="77"/>
      <c r="H11" s="69"/>
      <c r="I11" s="69"/>
      <c r="J11" s="70"/>
      <c r="K11" s="70"/>
      <c r="L11" s="70"/>
      <c r="M11" s="22"/>
      <c r="N11" s="71"/>
      <c r="O11" s="22"/>
      <c r="P11" s="22"/>
      <c r="Q11" s="72"/>
      <c r="R11" s="73"/>
      <c r="S11" s="73"/>
      <c r="T11" s="132"/>
    </row>
    <row r="12" spans="1:20" x14ac:dyDescent="0.2">
      <c r="A12" s="65"/>
      <c r="B12" s="78"/>
      <c r="C12" s="209"/>
      <c r="D12" s="75"/>
      <c r="E12" s="75"/>
      <c r="F12" s="75"/>
      <c r="G12" s="77"/>
      <c r="H12" s="69"/>
      <c r="I12" s="69"/>
      <c r="J12" s="70"/>
      <c r="K12" s="70"/>
      <c r="L12" s="70"/>
      <c r="M12" s="22"/>
      <c r="N12" s="214"/>
      <c r="O12" s="22"/>
      <c r="P12" s="22"/>
      <c r="Q12" s="72"/>
      <c r="R12" s="73"/>
      <c r="S12" s="73"/>
      <c r="T12" s="132"/>
    </row>
    <row r="13" spans="1:20" ht="15" x14ac:dyDescent="0.25">
      <c r="A13" s="9" t="s">
        <v>341</v>
      </c>
      <c r="B13" s="18"/>
      <c r="C13" s="27">
        <v>10059</v>
      </c>
      <c r="D13" s="19">
        <v>174730.45</v>
      </c>
      <c r="E13" s="19">
        <v>1659865.2267</v>
      </c>
      <c r="F13" s="19">
        <f>SUM(D13:E13)</f>
        <v>1834595.6767</v>
      </c>
      <c r="G13" s="74"/>
      <c r="H13" s="13">
        <v>1960</v>
      </c>
      <c r="I13" s="13">
        <v>1995</v>
      </c>
      <c r="J13" s="14"/>
      <c r="K13" s="14"/>
      <c r="L13" s="14"/>
      <c r="M13" s="11"/>
      <c r="N13" s="28">
        <v>2013</v>
      </c>
      <c r="O13" s="11"/>
      <c r="P13" s="228" t="s">
        <v>464</v>
      </c>
      <c r="Q13" s="16"/>
      <c r="R13" s="1" t="s">
        <v>72</v>
      </c>
      <c r="S13" s="1">
        <v>1</v>
      </c>
      <c r="T13" s="1" t="s">
        <v>73</v>
      </c>
    </row>
    <row r="14" spans="1:20" ht="15" x14ac:dyDescent="0.25">
      <c r="A14" s="9" t="s">
        <v>342</v>
      </c>
      <c r="B14" s="18"/>
      <c r="C14" s="27">
        <v>3362</v>
      </c>
      <c r="D14" s="19">
        <v>73742.880000000005</v>
      </c>
      <c r="E14" s="19">
        <v>591895.34400000004</v>
      </c>
      <c r="F14" s="19">
        <f>SUM(D14:E14)</f>
        <v>665638.22400000005</v>
      </c>
      <c r="G14" s="74"/>
      <c r="H14" s="13">
        <v>1960</v>
      </c>
      <c r="I14" s="13">
        <v>1995</v>
      </c>
      <c r="J14" s="14"/>
      <c r="K14" s="14"/>
      <c r="L14" s="14"/>
      <c r="M14" s="11"/>
      <c r="N14" s="50"/>
      <c r="O14" s="11"/>
      <c r="P14" s="228" t="s">
        <v>464</v>
      </c>
      <c r="Q14" s="16"/>
      <c r="R14" s="1" t="s">
        <v>72</v>
      </c>
      <c r="S14" s="1">
        <v>1</v>
      </c>
      <c r="T14" s="1" t="s">
        <v>73</v>
      </c>
    </row>
    <row r="15" spans="1:20" ht="15" x14ac:dyDescent="0.25">
      <c r="A15" s="9" t="s">
        <v>343</v>
      </c>
      <c r="B15" s="18"/>
      <c r="C15" s="27">
        <v>30471</v>
      </c>
      <c r="D15" s="19">
        <v>1122461.78</v>
      </c>
      <c r="E15" s="19">
        <v>5843310.5224000001</v>
      </c>
      <c r="F15" s="19">
        <f>SUM(D15:E15)</f>
        <v>6965772.3024000004</v>
      </c>
      <c r="G15" s="74"/>
      <c r="H15" s="13">
        <v>1960</v>
      </c>
      <c r="I15" s="13">
        <v>1998</v>
      </c>
      <c r="J15" s="14"/>
      <c r="K15" s="14"/>
      <c r="L15" s="14"/>
      <c r="M15" s="11"/>
      <c r="N15" s="28">
        <v>2013</v>
      </c>
      <c r="O15" s="11"/>
      <c r="P15" s="228" t="s">
        <v>464</v>
      </c>
      <c r="Q15" s="16"/>
      <c r="R15" s="1" t="s">
        <v>72</v>
      </c>
      <c r="S15" s="1">
        <v>1</v>
      </c>
      <c r="T15" s="1" t="s">
        <v>73</v>
      </c>
    </row>
    <row r="16" spans="1:20" x14ac:dyDescent="0.2">
      <c r="A16" s="9" t="s">
        <v>249</v>
      </c>
      <c r="B16" s="18"/>
      <c r="C16" s="27">
        <v>1536</v>
      </c>
      <c r="D16" s="19">
        <v>24974.14</v>
      </c>
      <c r="E16" s="19">
        <v>173107.83480000001</v>
      </c>
      <c r="F16" s="19">
        <f>SUM(D16:E16)</f>
        <v>198081.97480000003</v>
      </c>
      <c r="G16" s="74"/>
      <c r="H16" s="13" t="s">
        <v>128</v>
      </c>
      <c r="I16" s="13"/>
      <c r="J16" s="14"/>
      <c r="K16" s="14"/>
      <c r="L16" s="14"/>
      <c r="M16" s="11"/>
      <c r="N16" s="15"/>
      <c r="O16" s="11"/>
      <c r="P16" s="11"/>
      <c r="Q16" s="16"/>
      <c r="R16" s="1"/>
      <c r="S16" s="1"/>
      <c r="T16" s="1"/>
    </row>
    <row r="17" spans="1:20" x14ac:dyDescent="0.2">
      <c r="A17" s="9"/>
      <c r="B17" s="18"/>
      <c r="C17" s="27"/>
      <c r="D17" s="19"/>
      <c r="E17" s="19"/>
      <c r="F17" s="19"/>
      <c r="G17" s="175"/>
      <c r="H17" s="13"/>
      <c r="I17" s="13"/>
      <c r="J17" s="14"/>
      <c r="K17" s="14"/>
      <c r="L17" s="14"/>
      <c r="M17" s="11"/>
      <c r="N17" s="15"/>
      <c r="O17" s="11"/>
      <c r="P17" s="11"/>
      <c r="Q17" s="16"/>
      <c r="R17" s="1"/>
      <c r="S17" s="1"/>
      <c r="T17" s="17"/>
    </row>
    <row r="18" spans="1:20" x14ac:dyDescent="0.2">
      <c r="A18" s="65" t="s">
        <v>179</v>
      </c>
      <c r="B18" s="78"/>
      <c r="C18" s="209">
        <f>SUM(C7:C17)</f>
        <v>77244</v>
      </c>
      <c r="D18" s="75">
        <f>SUM(D7:D17)</f>
        <v>7461936.4699999997</v>
      </c>
      <c r="E18" s="79">
        <f>SUM(E7:E17)</f>
        <v>14209814.8894</v>
      </c>
      <c r="F18" s="75">
        <f>SUM(F7:F17)</f>
        <v>21671751.3594</v>
      </c>
      <c r="G18" s="77"/>
      <c r="H18" s="13"/>
      <c r="I18" s="13"/>
      <c r="J18" s="14"/>
      <c r="K18" s="14"/>
      <c r="L18" s="14"/>
      <c r="M18" s="11"/>
      <c r="N18" s="15"/>
      <c r="O18" s="11"/>
      <c r="P18" s="11"/>
      <c r="Q18" s="16"/>
      <c r="R18" s="16"/>
      <c r="S18" s="1"/>
      <c r="T18" s="1"/>
    </row>
    <row r="19" spans="1:20" x14ac:dyDescent="0.2">
      <c r="A19" s="65"/>
      <c r="B19" s="78"/>
      <c r="C19" s="209"/>
      <c r="D19" s="75"/>
      <c r="E19" s="79"/>
      <c r="F19" s="75"/>
      <c r="G19" s="77"/>
      <c r="H19" s="13"/>
      <c r="I19" s="13"/>
      <c r="J19" s="14"/>
      <c r="K19" s="14"/>
      <c r="L19" s="14"/>
      <c r="M19" s="11"/>
      <c r="N19" s="15"/>
      <c r="O19" s="11"/>
      <c r="P19" s="11"/>
      <c r="Q19" s="16"/>
      <c r="R19" s="16"/>
      <c r="S19" s="1"/>
      <c r="T19" s="1"/>
    </row>
    <row r="20" spans="1:20" x14ac:dyDescent="0.2">
      <c r="A20" s="21" t="s">
        <v>319</v>
      </c>
      <c r="B20" s="191" t="s">
        <v>22</v>
      </c>
      <c r="C20" s="27"/>
      <c r="D20" s="19"/>
      <c r="E20" s="20"/>
      <c r="F20" s="19"/>
      <c r="G20" s="74"/>
      <c r="H20" s="13"/>
      <c r="I20" s="13"/>
      <c r="J20" s="14"/>
      <c r="K20" s="14"/>
      <c r="L20" s="14"/>
      <c r="M20" s="11"/>
      <c r="N20" s="15"/>
      <c r="O20" s="11"/>
      <c r="P20" s="11"/>
      <c r="Q20" s="16"/>
      <c r="R20" s="16"/>
      <c r="S20" s="1"/>
      <c r="T20" s="1"/>
    </row>
    <row r="21" spans="1:20" x14ac:dyDescent="0.2">
      <c r="A21" s="21" t="s">
        <v>109</v>
      </c>
      <c r="B21" s="191"/>
      <c r="C21" s="27"/>
      <c r="D21" s="19"/>
      <c r="E21" s="20"/>
      <c r="F21" s="19"/>
      <c r="G21" s="74"/>
      <c r="H21" s="13"/>
      <c r="I21" s="13"/>
      <c r="J21" s="14"/>
      <c r="K21" s="14"/>
      <c r="L21" s="14"/>
      <c r="M21" s="11"/>
      <c r="N21" s="15"/>
      <c r="O21" s="11"/>
      <c r="P21" s="11"/>
      <c r="Q21" s="16"/>
      <c r="R21" s="16"/>
      <c r="S21" s="1"/>
      <c r="T21" s="1"/>
    </row>
    <row r="22" spans="1:20" x14ac:dyDescent="0.2">
      <c r="A22" s="21" t="s">
        <v>315</v>
      </c>
      <c r="B22" s="191"/>
      <c r="C22" s="27"/>
      <c r="D22" s="19"/>
      <c r="E22" s="20"/>
      <c r="F22" s="19"/>
      <c r="G22" s="74"/>
      <c r="H22" s="13"/>
      <c r="I22" s="13"/>
      <c r="J22" s="14"/>
      <c r="K22" s="14"/>
      <c r="L22" s="14"/>
      <c r="M22" s="11"/>
      <c r="N22" s="15"/>
      <c r="O22" s="11"/>
      <c r="P22" s="11"/>
      <c r="Q22" s="16"/>
      <c r="R22" s="16"/>
      <c r="S22" s="1"/>
      <c r="T22" s="1"/>
    </row>
    <row r="23" spans="1:20" x14ac:dyDescent="0.2">
      <c r="A23" s="9"/>
      <c r="B23" s="18"/>
      <c r="C23" s="27"/>
      <c r="D23" s="19"/>
      <c r="E23" s="20"/>
      <c r="F23" s="19"/>
      <c r="G23" s="74"/>
      <c r="H23" s="13"/>
      <c r="I23" s="28"/>
      <c r="J23" s="14"/>
      <c r="K23" s="14"/>
      <c r="L23" s="14"/>
      <c r="M23" s="11"/>
      <c r="N23" s="15"/>
      <c r="O23" s="11"/>
      <c r="P23" s="11"/>
      <c r="Q23" s="16"/>
      <c r="R23" s="16"/>
      <c r="S23" s="1"/>
      <c r="T23" s="1"/>
    </row>
    <row r="24" spans="1:20" x14ac:dyDescent="0.2">
      <c r="A24" s="24" t="s">
        <v>471</v>
      </c>
      <c r="B24" s="18"/>
      <c r="C24" s="27">
        <v>17250</v>
      </c>
      <c r="D24" s="19">
        <v>582725.61</v>
      </c>
      <c r="E24" s="19">
        <v>3883060</v>
      </c>
      <c r="F24" s="19">
        <f>SUM(D24:E24)</f>
        <v>4465785.6100000003</v>
      </c>
      <c r="G24" s="175"/>
      <c r="H24" s="13" t="s">
        <v>44</v>
      </c>
      <c r="I24" s="28" t="s">
        <v>457</v>
      </c>
      <c r="J24" s="14"/>
      <c r="K24" s="14"/>
      <c r="L24" s="14"/>
      <c r="M24" s="11"/>
      <c r="N24" s="15"/>
      <c r="O24" s="11"/>
      <c r="P24" s="11"/>
      <c r="Q24" s="16"/>
      <c r="R24" s="1"/>
      <c r="S24" s="1"/>
      <c r="T24" s="1"/>
    </row>
    <row r="25" spans="1:20" x14ac:dyDescent="0.2">
      <c r="A25" s="24" t="s">
        <v>472</v>
      </c>
      <c r="B25" s="18"/>
      <c r="C25" s="27">
        <v>4297</v>
      </c>
      <c r="D25" s="19">
        <v>181352</v>
      </c>
      <c r="E25" s="19">
        <v>911416.57900000003</v>
      </c>
      <c r="F25" s="19">
        <f>SUM(D25:E25)</f>
        <v>1092768.5789999999</v>
      </c>
      <c r="G25" s="175"/>
      <c r="H25" s="13" t="s">
        <v>294</v>
      </c>
      <c r="I25" s="28"/>
      <c r="J25" s="14"/>
      <c r="K25" s="14"/>
      <c r="L25" s="14"/>
      <c r="M25" s="11"/>
      <c r="N25" s="15"/>
      <c r="O25" s="11"/>
      <c r="P25" s="11"/>
      <c r="Q25" s="16"/>
      <c r="R25" s="1"/>
      <c r="S25" s="1"/>
      <c r="T25" s="1"/>
    </row>
    <row r="26" spans="1:20" x14ac:dyDescent="0.2">
      <c r="A26" s="24" t="s">
        <v>300</v>
      </c>
      <c r="B26" s="18"/>
      <c r="C26" s="27">
        <v>2250</v>
      </c>
      <c r="D26" s="19">
        <v>227877.06</v>
      </c>
      <c r="E26" s="19">
        <v>379091.4486</v>
      </c>
      <c r="F26" s="19">
        <f>SUM(D26:E26)</f>
        <v>606968.50860000006</v>
      </c>
      <c r="G26" s="175"/>
      <c r="H26" s="13" t="s">
        <v>295</v>
      </c>
      <c r="I26" s="28" t="s">
        <v>139</v>
      </c>
      <c r="J26" s="14"/>
      <c r="K26" s="14"/>
      <c r="L26" s="14"/>
      <c r="M26" s="11"/>
      <c r="N26" s="15">
        <v>38504</v>
      </c>
      <c r="O26" s="11"/>
      <c r="P26" s="11" t="s">
        <v>140</v>
      </c>
      <c r="Q26" s="16" t="s">
        <v>142</v>
      </c>
      <c r="R26" s="1" t="s">
        <v>72</v>
      </c>
      <c r="S26" s="1">
        <v>1</v>
      </c>
      <c r="T26" s="17" t="s">
        <v>141</v>
      </c>
    </row>
    <row r="27" spans="1:20" x14ac:dyDescent="0.2">
      <c r="A27" s="24" t="s">
        <v>470</v>
      </c>
      <c r="B27" s="18"/>
      <c r="C27" s="255">
        <v>76929</v>
      </c>
      <c r="D27" s="19">
        <v>971703.36</v>
      </c>
      <c r="E27" s="67">
        <v>18176478.008699998</v>
      </c>
      <c r="F27" s="19">
        <f>SUM(D27:E27)</f>
        <v>19148181.368699998</v>
      </c>
      <c r="G27" s="175"/>
      <c r="H27" s="13" t="s">
        <v>51</v>
      </c>
      <c r="I27" s="28" t="s">
        <v>136</v>
      </c>
      <c r="J27" s="14"/>
      <c r="K27" s="14"/>
      <c r="L27" s="14">
        <v>1</v>
      </c>
      <c r="M27" s="11"/>
      <c r="N27" s="15"/>
      <c r="O27" s="11"/>
      <c r="P27" s="11" t="s">
        <v>76</v>
      </c>
      <c r="Q27" s="16"/>
      <c r="R27" s="16"/>
      <c r="S27" s="1">
        <v>2</v>
      </c>
      <c r="T27" s="17" t="s">
        <v>137</v>
      </c>
    </row>
    <row r="28" spans="1:20" x14ac:dyDescent="0.2">
      <c r="A28" s="24" t="s">
        <v>543</v>
      </c>
      <c r="B28" s="18"/>
      <c r="C28" s="175">
        <v>1800</v>
      </c>
      <c r="D28" s="19">
        <v>69148.820000000007</v>
      </c>
      <c r="E28" s="67">
        <v>349195.72440000001</v>
      </c>
      <c r="F28" s="19">
        <f>SUM(E28)</f>
        <v>349195.72440000001</v>
      </c>
      <c r="G28" s="175"/>
      <c r="H28" s="13" t="s">
        <v>157</v>
      </c>
      <c r="I28" s="28" t="s">
        <v>457</v>
      </c>
      <c r="J28" s="18"/>
      <c r="K28" s="18"/>
      <c r="L28" s="18"/>
      <c r="M28" s="9"/>
      <c r="N28" s="15"/>
      <c r="O28" s="9"/>
      <c r="P28" s="9"/>
      <c r="Q28" s="9"/>
      <c r="R28" s="9"/>
      <c r="S28" s="18"/>
      <c r="T28" s="18"/>
    </row>
    <row r="29" spans="1:20" x14ac:dyDescent="0.2">
      <c r="A29" s="24"/>
      <c r="B29" s="18"/>
      <c r="C29" s="175"/>
      <c r="D29" s="19"/>
      <c r="E29" s="67"/>
      <c r="F29" s="19"/>
      <c r="G29" s="175"/>
      <c r="H29" s="13"/>
      <c r="I29" s="28"/>
      <c r="J29" s="18"/>
      <c r="K29" s="18"/>
      <c r="L29" s="18"/>
      <c r="M29" s="9"/>
      <c r="N29" s="15"/>
      <c r="O29" s="9"/>
      <c r="P29" s="9"/>
      <c r="Q29" s="9"/>
      <c r="R29" s="9"/>
      <c r="S29" s="18"/>
      <c r="T29" s="18"/>
    </row>
    <row r="30" spans="1:20" x14ac:dyDescent="0.2">
      <c r="A30" s="65" t="s">
        <v>179</v>
      </c>
      <c r="B30" s="78"/>
      <c r="C30" s="209">
        <f>SUM(C24:C29)</f>
        <v>102526</v>
      </c>
      <c r="D30" s="75">
        <f>SUM(D24:D29)</f>
        <v>2032806.8499999999</v>
      </c>
      <c r="E30" s="79">
        <f>SUM(E24:E29)</f>
        <v>23699241.760699995</v>
      </c>
      <c r="F30" s="75">
        <f>SUM(D30:E30)</f>
        <v>25732048.610699996</v>
      </c>
      <c r="G30" s="77"/>
      <c r="H30" s="69"/>
      <c r="I30" s="212"/>
      <c r="J30" s="70"/>
      <c r="K30" s="70"/>
      <c r="L30" s="70"/>
      <c r="M30" s="22"/>
      <c r="N30" s="71"/>
      <c r="O30" s="22"/>
      <c r="P30" s="22"/>
      <c r="Q30" s="72"/>
      <c r="R30" s="72"/>
      <c r="S30" s="73"/>
      <c r="T30" s="73"/>
    </row>
    <row r="31" spans="1:20" x14ac:dyDescent="0.2">
      <c r="A31" s="65"/>
      <c r="B31" s="78"/>
      <c r="C31" s="209"/>
      <c r="D31" s="75"/>
      <c r="E31" s="79"/>
      <c r="F31" s="75"/>
      <c r="G31" s="77"/>
      <c r="H31" s="69"/>
      <c r="I31" s="212"/>
      <c r="J31" s="70"/>
      <c r="K31" s="70"/>
      <c r="L31" s="70"/>
      <c r="M31" s="22"/>
      <c r="N31" s="71"/>
      <c r="O31" s="22"/>
      <c r="P31" s="22"/>
      <c r="Q31" s="72"/>
      <c r="R31" s="72"/>
      <c r="S31" s="73"/>
      <c r="T31" s="73"/>
    </row>
    <row r="32" spans="1:20" x14ac:dyDescent="0.2">
      <c r="A32" s="65" t="s">
        <v>437</v>
      </c>
      <c r="B32" s="78"/>
      <c r="C32" s="209"/>
      <c r="D32" s="75"/>
      <c r="E32" s="79"/>
      <c r="F32" s="75"/>
      <c r="G32" s="77"/>
      <c r="H32" s="69"/>
      <c r="I32" s="69"/>
      <c r="J32" s="70"/>
      <c r="K32" s="70"/>
      <c r="L32" s="70"/>
      <c r="M32" s="22"/>
      <c r="N32" s="71"/>
      <c r="O32" s="22"/>
      <c r="P32" s="22"/>
      <c r="Q32" s="72"/>
      <c r="R32" s="72"/>
      <c r="S32" s="73"/>
      <c r="T32" s="73"/>
    </row>
    <row r="33" spans="1:20" x14ac:dyDescent="0.2">
      <c r="A33" s="9" t="s">
        <v>435</v>
      </c>
      <c r="B33" s="18"/>
      <c r="C33" s="27">
        <v>1440</v>
      </c>
      <c r="D33" s="19">
        <v>2500</v>
      </c>
      <c r="E33" s="67">
        <v>100392</v>
      </c>
      <c r="F33" s="19">
        <f>SUM(D33:E33)</f>
        <v>102892</v>
      </c>
      <c r="G33" s="74"/>
      <c r="H33" s="13" t="s">
        <v>294</v>
      </c>
      <c r="I33" s="13" t="s">
        <v>507</v>
      </c>
      <c r="J33" s="14"/>
      <c r="K33" s="14"/>
      <c r="L33" s="14"/>
      <c r="M33" s="11"/>
      <c r="N33" s="15"/>
      <c r="O33" s="11"/>
      <c r="P33" s="11"/>
      <c r="Q33" s="16"/>
      <c r="R33" s="16"/>
      <c r="S33" s="1"/>
      <c r="T33" s="1"/>
    </row>
    <row r="34" spans="1:20" x14ac:dyDescent="0.2">
      <c r="A34" s="9" t="s">
        <v>436</v>
      </c>
      <c r="B34" s="18"/>
      <c r="C34" s="27">
        <v>1440</v>
      </c>
      <c r="D34" s="19">
        <v>2500</v>
      </c>
      <c r="E34" s="67">
        <v>83701</v>
      </c>
      <c r="F34" s="19">
        <f>SUM(D34:E34)</f>
        <v>86201</v>
      </c>
      <c r="G34" s="74"/>
      <c r="H34" s="13" t="s">
        <v>294</v>
      </c>
      <c r="I34" s="13" t="s">
        <v>507</v>
      </c>
      <c r="J34" s="14"/>
      <c r="K34" s="14"/>
      <c r="L34" s="14"/>
      <c r="M34" s="11"/>
      <c r="N34" s="15"/>
      <c r="O34" s="11"/>
      <c r="P34" s="11"/>
      <c r="Q34" s="16"/>
      <c r="R34" s="16"/>
      <c r="S34" s="1"/>
      <c r="T34" s="1"/>
    </row>
    <row r="35" spans="1:20" x14ac:dyDescent="0.2">
      <c r="A35" s="65"/>
      <c r="B35" s="78"/>
      <c r="C35" s="209"/>
      <c r="D35" s="75"/>
      <c r="E35" s="79"/>
      <c r="F35" s="75">
        <f>SUM(D35:E35)</f>
        <v>0</v>
      </c>
      <c r="G35" s="74"/>
      <c r="H35" s="13"/>
      <c r="I35" s="69"/>
      <c r="J35" s="70"/>
      <c r="K35" s="70"/>
      <c r="L35" s="70"/>
      <c r="M35" s="22"/>
      <c r="N35" s="71"/>
      <c r="O35" s="22"/>
      <c r="P35" s="22"/>
      <c r="Q35" s="72"/>
      <c r="R35" s="72"/>
      <c r="S35" s="73"/>
      <c r="T35" s="73"/>
    </row>
    <row r="36" spans="1:20" x14ac:dyDescent="0.2">
      <c r="A36" s="65" t="s">
        <v>439</v>
      </c>
      <c r="B36" s="78"/>
      <c r="C36" s="209">
        <f>SUM(C33:C35)</f>
        <v>2880</v>
      </c>
      <c r="D36" s="75">
        <f>SUM(D33:D35)</f>
        <v>5000</v>
      </c>
      <c r="E36" s="79">
        <f>SUM(E33:E35)</f>
        <v>184093</v>
      </c>
      <c r="F36" s="75">
        <f>SUM(F33:F35)</f>
        <v>189093</v>
      </c>
      <c r="G36" s="74"/>
      <c r="H36" s="13"/>
      <c r="I36" s="69"/>
      <c r="J36" s="70"/>
      <c r="K36" s="70"/>
      <c r="L36" s="70"/>
      <c r="M36" s="22"/>
      <c r="N36" s="71"/>
      <c r="O36" s="22"/>
      <c r="P36" s="22"/>
      <c r="Q36" s="72"/>
      <c r="R36" s="72"/>
      <c r="S36" s="73"/>
      <c r="T36" s="73"/>
    </row>
    <row r="37" spans="1:20" x14ac:dyDescent="0.2">
      <c r="A37" s="65"/>
      <c r="B37" s="78"/>
      <c r="C37" s="209"/>
      <c r="D37" s="75"/>
      <c r="E37" s="79"/>
      <c r="F37" s="75"/>
      <c r="G37" s="77"/>
      <c r="H37" s="69"/>
      <c r="I37" s="69"/>
      <c r="J37" s="70"/>
      <c r="K37" s="70"/>
      <c r="L37" s="70"/>
      <c r="M37" s="22"/>
      <c r="N37" s="71"/>
      <c r="O37" s="22"/>
      <c r="P37" s="22"/>
      <c r="Q37" s="72"/>
      <c r="R37" s="72"/>
      <c r="S37" s="73"/>
      <c r="T37" s="73"/>
    </row>
    <row r="38" spans="1:20" x14ac:dyDescent="0.2">
      <c r="A38" s="207" t="s">
        <v>410</v>
      </c>
      <c r="B38" s="208"/>
      <c r="C38" s="209">
        <v>182650</v>
      </c>
      <c r="D38" s="75">
        <v>9499743.3200000003</v>
      </c>
      <c r="E38" s="79">
        <v>38093149.649999999</v>
      </c>
      <c r="F38" s="75">
        <f>SUM(D38:E38)</f>
        <v>47592892.969999999</v>
      </c>
      <c r="G38" s="74"/>
      <c r="H38" s="13"/>
      <c r="I38" s="13"/>
      <c r="J38" s="14"/>
      <c r="K38" s="14"/>
      <c r="L38" s="14"/>
      <c r="M38" s="11"/>
      <c r="N38" s="15"/>
      <c r="O38" s="11"/>
      <c r="P38" s="11"/>
      <c r="Q38" s="16"/>
      <c r="R38" s="16"/>
      <c r="S38" s="1"/>
      <c r="T38" s="1"/>
    </row>
    <row r="39" spans="1:20" x14ac:dyDescent="0.2">
      <c r="A39" s="207"/>
      <c r="B39" s="208"/>
      <c r="C39" s="209"/>
      <c r="D39" s="75"/>
      <c r="E39" s="79"/>
      <c r="F39" s="75"/>
      <c r="G39" s="74"/>
      <c r="H39" s="13"/>
      <c r="I39" s="13"/>
      <c r="J39" s="14"/>
      <c r="K39" s="14"/>
      <c r="L39" s="14"/>
      <c r="M39" s="11"/>
      <c r="N39" s="15"/>
      <c r="O39" s="11"/>
      <c r="P39" s="11"/>
      <c r="Q39" s="16"/>
      <c r="R39" s="16"/>
      <c r="S39" s="1"/>
      <c r="T39" s="1"/>
    </row>
    <row r="40" spans="1:20" x14ac:dyDescent="0.2">
      <c r="A40" s="207"/>
      <c r="B40" s="208"/>
      <c r="C40" s="209"/>
      <c r="D40" s="75"/>
      <c r="E40" s="79"/>
      <c r="F40" s="75"/>
      <c r="G40" s="74"/>
      <c r="H40" s="13"/>
      <c r="I40" s="13"/>
      <c r="J40" s="14"/>
      <c r="K40" s="14"/>
      <c r="L40" s="14"/>
      <c r="M40" s="11"/>
      <c r="N40" s="15"/>
      <c r="O40" s="11"/>
      <c r="P40" s="11"/>
      <c r="Q40" s="16"/>
      <c r="R40" s="16"/>
      <c r="S40" s="1"/>
      <c r="T40" s="1"/>
    </row>
  </sheetData>
  <printOptions horizontalCentered="1" gridLines="1"/>
  <pageMargins left="0" right="0" top="0.75" bottom="0.75" header="0.3" footer="0.3"/>
  <pageSetup paperSize="1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4" workbookViewId="0">
      <selection activeCell="A3" sqref="A3:E4"/>
    </sheetView>
  </sheetViews>
  <sheetFormatPr defaultRowHeight="12.75" x14ac:dyDescent="0.2"/>
  <cols>
    <col min="1" max="1" width="36" bestFit="1" customWidth="1"/>
    <col min="2" max="2" width="21.5703125" bestFit="1" customWidth="1"/>
    <col min="3" max="4" width="20.140625" bestFit="1" customWidth="1"/>
    <col min="5" max="5" width="21.85546875" customWidth="1"/>
    <col min="6" max="6" width="18.5703125" customWidth="1"/>
  </cols>
  <sheetData>
    <row r="1" spans="1:6" x14ac:dyDescent="0.2">
      <c r="A1" s="124"/>
      <c r="B1" s="124"/>
      <c r="C1" s="124"/>
      <c r="D1" s="124"/>
      <c r="E1" s="124"/>
    </row>
    <row r="2" spans="1:6" x14ac:dyDescent="0.2">
      <c r="A2" s="124"/>
      <c r="B2" s="124"/>
      <c r="C2" s="124"/>
      <c r="D2" s="124"/>
      <c r="E2" s="124"/>
    </row>
    <row r="3" spans="1:6" x14ac:dyDescent="0.2">
      <c r="A3" s="347" t="s">
        <v>544</v>
      </c>
      <c r="B3" s="348"/>
      <c r="C3" s="348"/>
      <c r="D3" s="348"/>
      <c r="E3" s="348"/>
    </row>
    <row r="4" spans="1:6" x14ac:dyDescent="0.2">
      <c r="A4" s="348"/>
      <c r="B4" s="348"/>
      <c r="C4" s="348"/>
      <c r="D4" s="348"/>
      <c r="E4" s="348"/>
    </row>
    <row r="5" spans="1:6" x14ac:dyDescent="0.2">
      <c r="A5" s="124"/>
      <c r="B5" s="124"/>
      <c r="C5" s="124"/>
      <c r="D5" s="124"/>
      <c r="E5" s="124"/>
    </row>
    <row r="6" spans="1:6" x14ac:dyDescent="0.2">
      <c r="A6" s="124"/>
      <c r="B6" s="124"/>
      <c r="C6" s="124"/>
      <c r="D6" s="124"/>
      <c r="E6" s="124"/>
    </row>
    <row r="7" spans="1:6" x14ac:dyDescent="0.2">
      <c r="A7" s="124"/>
      <c r="B7" s="124"/>
      <c r="C7" s="124"/>
      <c r="D7" s="124"/>
      <c r="E7" s="124"/>
    </row>
    <row r="8" spans="1:6" s="109" customFormat="1" ht="24.75" customHeight="1" x14ac:dyDescent="0.2">
      <c r="A8" s="248" t="s">
        <v>224</v>
      </c>
      <c r="B8" s="248" t="s">
        <v>226</v>
      </c>
      <c r="C8" s="248" t="s">
        <v>225</v>
      </c>
      <c r="D8" s="248" t="s">
        <v>227</v>
      </c>
      <c r="E8" s="248" t="s">
        <v>228</v>
      </c>
    </row>
    <row r="9" spans="1:6" x14ac:dyDescent="0.2">
      <c r="A9" s="124"/>
      <c r="B9" s="124"/>
      <c r="C9" s="124"/>
      <c r="D9" s="124"/>
      <c r="E9" s="124"/>
    </row>
    <row r="10" spans="1:6" x14ac:dyDescent="0.2">
      <c r="A10" s="124" t="s">
        <v>229</v>
      </c>
      <c r="B10" s="27">
        <v>182650</v>
      </c>
      <c r="C10" s="19">
        <v>9499743.3200000003</v>
      </c>
      <c r="D10" s="67">
        <v>38093149.649999999</v>
      </c>
      <c r="E10" s="19">
        <f>SUM(C10:D10)</f>
        <v>47592892.969999999</v>
      </c>
      <c r="F10" s="75"/>
    </row>
    <row r="11" spans="1:6" x14ac:dyDescent="0.2">
      <c r="A11" s="124"/>
      <c r="B11" s="247"/>
      <c r="C11" s="105"/>
      <c r="D11" s="105"/>
      <c r="E11" s="105"/>
    </row>
    <row r="12" spans="1:6" x14ac:dyDescent="0.2">
      <c r="A12" s="124" t="s">
        <v>234</v>
      </c>
      <c r="B12" s="74">
        <v>373517</v>
      </c>
      <c r="C12" s="19">
        <v>6376393.8700000001</v>
      </c>
      <c r="D12" s="67">
        <v>87807795.620000005</v>
      </c>
      <c r="E12" s="19">
        <f>SUM(C12:D12)</f>
        <v>94184189.49000001</v>
      </c>
      <c r="F12" s="75"/>
    </row>
    <row r="13" spans="1:6" x14ac:dyDescent="0.2">
      <c r="A13" s="124"/>
      <c r="B13" s="125"/>
      <c r="C13" s="126"/>
      <c r="D13" s="126"/>
      <c r="E13" s="126"/>
    </row>
    <row r="14" spans="1:6" x14ac:dyDescent="0.2">
      <c r="A14" s="124" t="s">
        <v>230</v>
      </c>
      <c r="B14" s="125">
        <v>839985</v>
      </c>
      <c r="C14" s="126">
        <v>9263183.7699999996</v>
      </c>
      <c r="D14" s="126">
        <v>155105312.84</v>
      </c>
      <c r="E14" s="126">
        <f>SUM(C14:D14)</f>
        <v>164368496.61000001</v>
      </c>
    </row>
    <row r="15" spans="1:6" x14ac:dyDescent="0.2">
      <c r="A15" s="124"/>
      <c r="B15" s="125"/>
      <c r="C15" s="126"/>
      <c r="D15" s="126"/>
      <c r="E15" s="126"/>
    </row>
    <row r="16" spans="1:6" x14ac:dyDescent="0.2">
      <c r="A16" s="124" t="s">
        <v>232</v>
      </c>
      <c r="B16" s="125">
        <v>607704</v>
      </c>
      <c r="C16" s="126">
        <v>8286065.3099999996</v>
      </c>
      <c r="D16" s="126">
        <v>179301312.86000001</v>
      </c>
      <c r="E16" s="126">
        <f>SUM(C16:D16)</f>
        <v>187587378.17000002</v>
      </c>
    </row>
    <row r="17" spans="1:5" x14ac:dyDescent="0.2">
      <c r="A17" s="124"/>
      <c r="B17" s="125"/>
      <c r="C17" s="126"/>
      <c r="D17" s="126"/>
      <c r="E17" s="126"/>
    </row>
    <row r="18" spans="1:5" x14ac:dyDescent="0.2">
      <c r="A18" s="124" t="s">
        <v>233</v>
      </c>
      <c r="B18" s="125">
        <v>1304539</v>
      </c>
      <c r="C18" s="126">
        <v>30738844.199999999</v>
      </c>
      <c r="D18" s="126">
        <v>264252025.38999999</v>
      </c>
      <c r="E18" s="126">
        <f>SUM(C18:D18)</f>
        <v>294990869.58999997</v>
      </c>
    </row>
    <row r="19" spans="1:5" x14ac:dyDescent="0.2">
      <c r="A19" s="124"/>
      <c r="B19" s="125"/>
      <c r="C19" s="126"/>
      <c r="D19" s="126"/>
      <c r="E19" s="126"/>
    </row>
    <row r="20" spans="1:5" x14ac:dyDescent="0.2">
      <c r="A20" s="124" t="s">
        <v>231</v>
      </c>
      <c r="B20" s="27">
        <v>2409072</v>
      </c>
      <c r="C20" s="66">
        <v>25792111.079999998</v>
      </c>
      <c r="D20" s="67">
        <v>350645301.62</v>
      </c>
      <c r="E20" s="66">
        <f>SUM(C20:D20)</f>
        <v>376437412.69999999</v>
      </c>
    </row>
    <row r="21" spans="1:5" x14ac:dyDescent="0.2">
      <c r="A21" s="124"/>
      <c r="B21" s="125"/>
      <c r="C21" s="126"/>
      <c r="D21" s="126"/>
      <c r="E21" s="126"/>
    </row>
    <row r="22" spans="1:5" x14ac:dyDescent="0.2">
      <c r="A22" s="124"/>
      <c r="B22" s="125"/>
      <c r="C22" s="126"/>
      <c r="D22" s="126"/>
      <c r="E22" s="126"/>
    </row>
    <row r="23" spans="1:5" s="109" customFormat="1" ht="15" x14ac:dyDescent="0.25">
      <c r="A23" s="249" t="s">
        <v>409</v>
      </c>
      <c r="B23" s="250">
        <f>SUM(B10:B22)</f>
        <v>5717467</v>
      </c>
      <c r="C23" s="251">
        <f>SUM(C10:C22)</f>
        <v>89956341.549999997</v>
      </c>
      <c r="D23" s="251">
        <f>SUM(D10:D22)</f>
        <v>1075204897.98</v>
      </c>
      <c r="E23" s="251">
        <f>SUM(C23:D23)</f>
        <v>1165161239.53</v>
      </c>
    </row>
    <row r="24" spans="1:5" x14ac:dyDescent="0.2">
      <c r="A24" s="124"/>
      <c r="B24" s="125"/>
      <c r="C24" s="126"/>
      <c r="D24" s="126"/>
      <c r="E24" s="126"/>
    </row>
    <row r="25" spans="1:5" x14ac:dyDescent="0.2">
      <c r="A25" s="252" t="s">
        <v>291</v>
      </c>
      <c r="B25" s="125">
        <v>200870</v>
      </c>
      <c r="C25" s="84">
        <v>3181425.58</v>
      </c>
      <c r="D25" s="105"/>
      <c r="E25" s="105">
        <f>SUM(C25:D25)</f>
        <v>3181425.58</v>
      </c>
    </row>
    <row r="26" spans="1:5" x14ac:dyDescent="0.2">
      <c r="A26" s="124"/>
      <c r="B26" s="125"/>
      <c r="C26" s="126"/>
      <c r="D26" s="126"/>
      <c r="E26" s="126"/>
    </row>
    <row r="27" spans="1:5" s="108" customFormat="1" ht="15.75" x14ac:dyDescent="0.25">
      <c r="A27" s="249" t="s">
        <v>408</v>
      </c>
      <c r="B27" s="250">
        <f>SUM(B23:B26)</f>
        <v>5918337</v>
      </c>
      <c r="C27" s="251">
        <f>SUM(C23:C26)</f>
        <v>93137767.129999995</v>
      </c>
      <c r="D27" s="251">
        <f>SUM(D23:D26)</f>
        <v>1075204897.98</v>
      </c>
      <c r="E27" s="251">
        <f>SUM(E23:E26)</f>
        <v>1168342665.1099999</v>
      </c>
    </row>
    <row r="28" spans="1:5" x14ac:dyDescent="0.2">
      <c r="A28" s="124"/>
      <c r="B28" s="125"/>
      <c r="C28" s="126"/>
      <c r="D28" s="126"/>
      <c r="E28" s="126"/>
    </row>
    <row r="29" spans="1:5" x14ac:dyDescent="0.2">
      <c r="A29" s="124"/>
      <c r="B29" s="124"/>
      <c r="C29" s="126"/>
      <c r="D29" s="126"/>
      <c r="E29" s="126"/>
    </row>
    <row r="30" spans="1:5" s="121" customFormat="1" ht="15" x14ac:dyDescent="0.25">
      <c r="A30" s="349" t="s">
        <v>212</v>
      </c>
      <c r="B30" s="349"/>
      <c r="C30" s="349"/>
      <c r="D30" s="349"/>
      <c r="E30" s="349"/>
    </row>
    <row r="31" spans="1:5" x14ac:dyDescent="0.2">
      <c r="A31" s="124"/>
      <c r="B31" s="124"/>
      <c r="C31" s="126"/>
      <c r="D31" s="126"/>
      <c r="E31" s="126"/>
    </row>
    <row r="32" spans="1:5" x14ac:dyDescent="0.2">
      <c r="A32" s="107" t="s">
        <v>235</v>
      </c>
      <c r="B32" s="124"/>
      <c r="C32" s="126"/>
      <c r="D32" s="126"/>
      <c r="E32" s="126">
        <v>12633756.98</v>
      </c>
    </row>
    <row r="33" spans="1:5" ht="12" customHeight="1" x14ac:dyDescent="0.2">
      <c r="A33" s="124"/>
      <c r="B33" s="124"/>
      <c r="C33" s="126"/>
      <c r="D33" s="126"/>
      <c r="E33" s="126"/>
    </row>
    <row r="34" spans="1:5" ht="13.5" thickBot="1" x14ac:dyDescent="0.25">
      <c r="A34" s="104" t="s">
        <v>493</v>
      </c>
      <c r="B34" s="124"/>
      <c r="C34" s="126"/>
      <c r="D34" s="126"/>
      <c r="E34" s="325">
        <v>5161500</v>
      </c>
    </row>
    <row r="35" spans="1:5" x14ac:dyDescent="0.2">
      <c r="A35" s="124"/>
      <c r="B35" s="129"/>
      <c r="C35" s="126"/>
      <c r="D35" s="126"/>
      <c r="E35" s="126"/>
    </row>
    <row r="36" spans="1:5" x14ac:dyDescent="0.2">
      <c r="A36" s="253" t="s">
        <v>293</v>
      </c>
      <c r="B36" s="124"/>
      <c r="C36" s="124"/>
      <c r="D36" s="124"/>
      <c r="E36" s="254">
        <f>SUM(E32:E35)</f>
        <v>17795256.98</v>
      </c>
    </row>
  </sheetData>
  <mergeCells count="2">
    <mergeCell ref="A3:E4"/>
    <mergeCell ref="A30:E30"/>
  </mergeCells>
  <printOptions horizontalCentered="1" gridLines="1"/>
  <pageMargins left="0" right="0" top="0.75" bottom="0.75" header="0.3" footer="0.3"/>
  <pageSetup paperSiz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workbookViewId="0">
      <selection activeCell="A21" sqref="A21"/>
    </sheetView>
  </sheetViews>
  <sheetFormatPr defaultRowHeight="12.75" x14ac:dyDescent="0.2"/>
  <cols>
    <col min="1" max="1" width="49.7109375" bestFit="1" customWidth="1"/>
    <col min="3" max="3" width="8.7109375" bestFit="1" customWidth="1"/>
    <col min="4" max="4" width="14" bestFit="1" customWidth="1"/>
    <col min="5" max="6" width="15" bestFit="1" customWidth="1"/>
    <col min="7" max="7" width="5.140625" bestFit="1" customWidth="1"/>
    <col min="8" max="8" width="5" bestFit="1" customWidth="1"/>
  </cols>
  <sheetData>
    <row r="1" spans="1:20" ht="77.25" thickBot="1" x14ac:dyDescent="0.25">
      <c r="A1" s="111" t="s">
        <v>52</v>
      </c>
      <c r="B1" s="112" t="s">
        <v>407</v>
      </c>
      <c r="C1" s="112" t="s">
        <v>13</v>
      </c>
      <c r="D1" s="113" t="s">
        <v>115</v>
      </c>
      <c r="E1" s="113" t="s">
        <v>116</v>
      </c>
      <c r="F1" s="113" t="s">
        <v>117</v>
      </c>
      <c r="G1" s="173" t="s">
        <v>327</v>
      </c>
      <c r="H1" s="114" t="s">
        <v>118</v>
      </c>
      <c r="I1" s="114" t="s">
        <v>119</v>
      </c>
      <c r="J1" s="112" t="s">
        <v>120</v>
      </c>
      <c r="K1" s="112" t="s">
        <v>154</v>
      </c>
      <c r="L1" s="112" t="s">
        <v>121</v>
      </c>
      <c r="M1" s="112" t="s">
        <v>122</v>
      </c>
      <c r="N1" s="115" t="s">
        <v>160</v>
      </c>
      <c r="O1" s="112" t="s">
        <v>123</v>
      </c>
      <c r="P1" s="112" t="s">
        <v>124</v>
      </c>
      <c r="Q1" s="116" t="s">
        <v>70</v>
      </c>
      <c r="R1" s="116" t="s">
        <v>125</v>
      </c>
      <c r="S1" s="116" t="s">
        <v>126</v>
      </c>
      <c r="T1" s="116" t="s">
        <v>127</v>
      </c>
    </row>
    <row r="2" spans="1:20" x14ac:dyDescent="0.2">
      <c r="A2" s="207"/>
      <c r="B2" s="208"/>
      <c r="C2" s="177"/>
      <c r="D2" s="210"/>
      <c r="E2" s="210"/>
      <c r="F2" s="210"/>
      <c r="G2" s="177"/>
      <c r="H2" s="211"/>
      <c r="I2" s="212"/>
      <c r="J2" s="213"/>
      <c r="K2" s="213"/>
      <c r="L2" s="213"/>
      <c r="M2" s="209"/>
      <c r="N2" s="214"/>
      <c r="O2" s="209"/>
      <c r="P2" s="209"/>
      <c r="Q2" s="215"/>
      <c r="R2" s="215"/>
      <c r="S2" s="216"/>
      <c r="T2" s="216"/>
    </row>
    <row r="3" spans="1:20" ht="15" x14ac:dyDescent="0.2">
      <c r="A3" s="169" t="s">
        <v>475</v>
      </c>
      <c r="B3" s="192" t="s">
        <v>22</v>
      </c>
      <c r="C3" s="74"/>
      <c r="D3" s="9"/>
      <c r="E3" s="68"/>
      <c r="F3" s="9"/>
      <c r="G3" s="74"/>
      <c r="H3" s="13"/>
      <c r="I3" s="13"/>
      <c r="J3" s="14"/>
      <c r="K3" s="14"/>
      <c r="L3" s="14"/>
      <c r="M3" s="11"/>
      <c r="N3" s="15"/>
      <c r="O3" s="11"/>
      <c r="P3" s="11"/>
      <c r="Q3" s="16"/>
      <c r="R3" s="16"/>
      <c r="S3" s="1"/>
      <c r="T3" s="1"/>
    </row>
    <row r="4" spans="1:20" x14ac:dyDescent="0.2">
      <c r="A4" s="21" t="s">
        <v>476</v>
      </c>
      <c r="B4" s="191"/>
      <c r="C4" s="74"/>
      <c r="D4" s="9"/>
      <c r="E4" s="68"/>
      <c r="F4" s="9"/>
      <c r="G4" s="74"/>
      <c r="H4" s="13"/>
      <c r="I4" s="13"/>
      <c r="J4" s="14"/>
      <c r="K4" s="14"/>
      <c r="L4" s="14"/>
      <c r="M4" s="11"/>
      <c r="N4" s="15"/>
      <c r="O4" s="11"/>
      <c r="P4" s="11"/>
      <c r="Q4" s="16"/>
      <c r="R4" s="16"/>
      <c r="S4" s="1"/>
      <c r="T4" s="1"/>
    </row>
    <row r="5" spans="1:20" x14ac:dyDescent="0.2">
      <c r="A5" s="21" t="s">
        <v>477</v>
      </c>
      <c r="B5" s="191"/>
      <c r="C5" s="74"/>
      <c r="D5" s="9"/>
      <c r="E5" s="68"/>
      <c r="F5" s="9"/>
      <c r="G5" s="74"/>
      <c r="H5" s="13"/>
      <c r="I5" s="13"/>
      <c r="J5" s="14"/>
      <c r="K5" s="14"/>
      <c r="L5" s="14"/>
      <c r="M5" s="11"/>
      <c r="N5" s="15"/>
      <c r="O5" s="11"/>
      <c r="P5" s="11"/>
      <c r="Q5" s="16"/>
      <c r="R5" s="16"/>
      <c r="S5" s="1"/>
      <c r="T5" s="1"/>
    </row>
    <row r="6" spans="1:20" x14ac:dyDescent="0.2">
      <c r="A6" s="24"/>
      <c r="B6" s="26"/>
      <c r="C6" s="175"/>
      <c r="D6" s="24"/>
      <c r="E6" s="256"/>
      <c r="F6" s="24"/>
      <c r="G6" s="175"/>
      <c r="H6" s="28"/>
      <c r="I6" s="13"/>
      <c r="J6" s="14"/>
      <c r="K6" s="14"/>
      <c r="L6" s="14"/>
      <c r="M6" s="11"/>
      <c r="N6" s="15"/>
      <c r="O6" s="11"/>
      <c r="P6" s="11"/>
      <c r="Q6" s="16"/>
      <c r="R6" s="16"/>
      <c r="S6" s="1"/>
      <c r="T6" s="1"/>
    </row>
    <row r="7" spans="1:20" x14ac:dyDescent="0.2">
      <c r="A7" s="24" t="s">
        <v>478</v>
      </c>
      <c r="B7" s="26"/>
      <c r="C7" s="175">
        <v>10763</v>
      </c>
      <c r="D7" s="19">
        <v>109548.57</v>
      </c>
      <c r="E7" s="67">
        <v>8030805</v>
      </c>
      <c r="F7" s="19">
        <f t="shared" ref="F7:F18" si="0">SUM(D7:E7)</f>
        <v>8140353.5700000003</v>
      </c>
      <c r="G7" s="175"/>
      <c r="H7" s="28" t="s">
        <v>157</v>
      </c>
      <c r="I7" s="13" t="s">
        <v>438</v>
      </c>
      <c r="J7" s="18" t="s">
        <v>479</v>
      </c>
      <c r="K7" s="18" t="s">
        <v>480</v>
      </c>
      <c r="L7" s="18"/>
      <c r="M7" s="9"/>
      <c r="N7" s="15"/>
      <c r="O7" s="9"/>
      <c r="P7" s="9"/>
      <c r="Q7" s="9"/>
      <c r="R7" s="9"/>
      <c r="S7" s="18"/>
      <c r="T7" s="18"/>
    </row>
    <row r="8" spans="1:20" x14ac:dyDescent="0.2">
      <c r="A8" s="24" t="s">
        <v>481</v>
      </c>
      <c r="B8" s="26"/>
      <c r="C8" s="175">
        <v>64241</v>
      </c>
      <c r="D8" s="19">
        <v>1031614.14</v>
      </c>
      <c r="E8" s="67">
        <v>11868883.4307</v>
      </c>
      <c r="F8" s="19">
        <f t="shared" si="0"/>
        <v>12900497.570700001</v>
      </c>
      <c r="G8" s="175">
        <v>982</v>
      </c>
      <c r="H8" s="28" t="s">
        <v>157</v>
      </c>
      <c r="I8" s="13"/>
      <c r="J8" s="18" t="s">
        <v>479</v>
      </c>
      <c r="K8" s="18" t="s">
        <v>479</v>
      </c>
      <c r="L8" s="18"/>
      <c r="M8" s="9"/>
      <c r="N8" s="15"/>
      <c r="O8" s="9"/>
      <c r="P8" s="9"/>
      <c r="Q8" s="9"/>
      <c r="R8" s="9"/>
      <c r="S8" s="18"/>
      <c r="T8" s="18"/>
    </row>
    <row r="9" spans="1:20" x14ac:dyDescent="0.2">
      <c r="A9" s="24" t="s">
        <v>482</v>
      </c>
      <c r="B9" s="26"/>
      <c r="C9" s="175">
        <v>86260</v>
      </c>
      <c r="D9" s="19">
        <v>1661171.34</v>
      </c>
      <c r="E9" s="67">
        <v>20052919</v>
      </c>
      <c r="F9" s="19">
        <f t="shared" si="0"/>
        <v>21714090.34</v>
      </c>
      <c r="G9" s="175">
        <v>782</v>
      </c>
      <c r="H9" s="28" t="s">
        <v>157</v>
      </c>
      <c r="I9" s="13"/>
      <c r="J9" s="18" t="s">
        <v>479</v>
      </c>
      <c r="K9" s="18" t="s">
        <v>479</v>
      </c>
      <c r="L9" s="18"/>
      <c r="M9" s="9"/>
      <c r="N9" s="15"/>
      <c r="O9" s="9"/>
      <c r="P9" s="9"/>
      <c r="Q9" s="9"/>
      <c r="R9" s="9"/>
      <c r="S9" s="18"/>
      <c r="T9" s="18"/>
    </row>
    <row r="10" spans="1:20" x14ac:dyDescent="0.2">
      <c r="A10" s="24" t="s">
        <v>483</v>
      </c>
      <c r="B10" s="26"/>
      <c r="C10" s="175">
        <v>26144</v>
      </c>
      <c r="D10" s="19">
        <v>909367.38</v>
      </c>
      <c r="E10" s="67">
        <v>6399508.6484000003</v>
      </c>
      <c r="F10" s="19">
        <f t="shared" si="0"/>
        <v>7308876.0284000002</v>
      </c>
      <c r="G10" s="175">
        <v>325</v>
      </c>
      <c r="H10" s="28" t="s">
        <v>157</v>
      </c>
      <c r="I10" s="13"/>
      <c r="J10" s="18" t="s">
        <v>479</v>
      </c>
      <c r="K10" s="18" t="s">
        <v>479</v>
      </c>
      <c r="L10" s="18"/>
      <c r="M10" s="9"/>
      <c r="N10" s="15"/>
      <c r="O10" s="9"/>
      <c r="P10" s="9"/>
      <c r="Q10" s="9"/>
      <c r="R10" s="9"/>
      <c r="S10" s="18"/>
      <c r="T10" s="18"/>
    </row>
    <row r="11" spans="1:20" x14ac:dyDescent="0.2">
      <c r="A11" s="24" t="s">
        <v>484</v>
      </c>
      <c r="B11" s="26"/>
      <c r="C11" s="175">
        <v>48</v>
      </c>
      <c r="D11" s="19">
        <v>80000</v>
      </c>
      <c r="E11" s="67">
        <v>34983</v>
      </c>
      <c r="F11" s="19">
        <f t="shared" si="0"/>
        <v>114983</v>
      </c>
      <c r="G11" s="175"/>
      <c r="H11" s="28" t="s">
        <v>296</v>
      </c>
      <c r="I11" s="13"/>
      <c r="J11" s="18"/>
      <c r="K11" s="18"/>
      <c r="L11" s="18"/>
      <c r="M11" s="9"/>
      <c r="N11" s="15"/>
      <c r="O11" s="9"/>
      <c r="P11" s="9"/>
      <c r="Q11" s="9"/>
      <c r="R11" s="9"/>
      <c r="S11" s="18"/>
      <c r="T11" s="18"/>
    </row>
    <row r="12" spans="1:20" x14ac:dyDescent="0.2">
      <c r="A12" s="24" t="s">
        <v>485</v>
      </c>
      <c r="B12" s="26"/>
      <c r="C12" s="175">
        <v>22300</v>
      </c>
      <c r="D12" s="19">
        <v>614660.12</v>
      </c>
      <c r="E12" s="67">
        <v>4942070.0444999998</v>
      </c>
      <c r="F12" s="19">
        <f t="shared" si="0"/>
        <v>5556730.1645</v>
      </c>
      <c r="G12" s="175">
        <v>314</v>
      </c>
      <c r="H12" s="28" t="s">
        <v>157</v>
      </c>
      <c r="I12" s="13"/>
      <c r="J12" s="18" t="s">
        <v>479</v>
      </c>
      <c r="K12" s="18" t="s">
        <v>480</v>
      </c>
      <c r="L12" s="18"/>
      <c r="M12" s="9"/>
      <c r="N12" s="15"/>
      <c r="O12" s="9"/>
      <c r="P12" s="9"/>
      <c r="Q12" s="9"/>
      <c r="R12" s="9"/>
      <c r="S12" s="18"/>
      <c r="T12" s="18"/>
    </row>
    <row r="13" spans="1:20" x14ac:dyDescent="0.2">
      <c r="A13" s="24" t="s">
        <v>486</v>
      </c>
      <c r="B13" s="26"/>
      <c r="C13" s="175">
        <v>64191</v>
      </c>
      <c r="D13" s="19">
        <v>1080145.24</v>
      </c>
      <c r="E13" s="67">
        <v>13483070.6346</v>
      </c>
      <c r="F13" s="19">
        <f t="shared" si="0"/>
        <v>14563215.874600001</v>
      </c>
      <c r="G13" s="175">
        <v>524</v>
      </c>
      <c r="H13" s="28" t="s">
        <v>175</v>
      </c>
      <c r="I13" s="13"/>
      <c r="J13" s="18" t="s">
        <v>479</v>
      </c>
      <c r="K13" s="18" t="s">
        <v>480</v>
      </c>
      <c r="L13" s="18"/>
      <c r="M13" s="9"/>
      <c r="N13" s="15"/>
      <c r="O13" s="9"/>
      <c r="P13" s="9"/>
      <c r="Q13" s="9"/>
      <c r="R13" s="9"/>
      <c r="S13" s="18"/>
      <c r="T13" s="18"/>
    </row>
    <row r="14" spans="1:20" x14ac:dyDescent="0.2">
      <c r="A14" s="24" t="s">
        <v>487</v>
      </c>
      <c r="B14" s="26"/>
      <c r="C14" s="175">
        <v>46617</v>
      </c>
      <c r="D14" s="19">
        <v>253637.85</v>
      </c>
      <c r="E14" s="67">
        <v>8833319</v>
      </c>
      <c r="F14" s="19">
        <f t="shared" si="0"/>
        <v>9086956.8499999996</v>
      </c>
      <c r="G14" s="175">
        <v>338</v>
      </c>
      <c r="H14" s="28" t="s">
        <v>175</v>
      </c>
      <c r="I14" s="13" t="s">
        <v>438</v>
      </c>
      <c r="J14" s="18" t="s">
        <v>479</v>
      </c>
      <c r="K14" s="18" t="s">
        <v>480</v>
      </c>
      <c r="L14" s="18"/>
      <c r="M14" s="9"/>
      <c r="N14" s="15"/>
      <c r="O14" s="9"/>
      <c r="P14" s="9"/>
      <c r="Q14" s="9"/>
      <c r="R14" s="9"/>
      <c r="S14" s="18"/>
      <c r="T14" s="18"/>
    </row>
    <row r="15" spans="1:20" x14ac:dyDescent="0.2">
      <c r="A15" s="24" t="s">
        <v>488</v>
      </c>
      <c r="B15" s="26"/>
      <c r="C15" s="175">
        <v>22320</v>
      </c>
      <c r="D15" s="19">
        <v>94312.13</v>
      </c>
      <c r="E15" s="67">
        <v>7334299.5021000002</v>
      </c>
      <c r="F15" s="19">
        <f t="shared" si="0"/>
        <v>7428611.6321</v>
      </c>
      <c r="G15" s="175">
        <v>343</v>
      </c>
      <c r="H15" s="28" t="s">
        <v>175</v>
      </c>
      <c r="I15" s="13"/>
      <c r="J15" s="18" t="s">
        <v>479</v>
      </c>
      <c r="K15" s="18" t="s">
        <v>479</v>
      </c>
      <c r="L15" s="18"/>
      <c r="M15" s="9"/>
      <c r="N15" s="15"/>
      <c r="O15" s="9"/>
      <c r="P15" s="9"/>
      <c r="Q15" s="9"/>
      <c r="R15" s="9"/>
      <c r="S15" s="18"/>
      <c r="T15" s="18"/>
    </row>
    <row r="16" spans="1:20" x14ac:dyDescent="0.2">
      <c r="A16" s="24" t="s">
        <v>489</v>
      </c>
      <c r="B16" s="26"/>
      <c r="C16" s="175">
        <v>25285</v>
      </c>
      <c r="D16" s="19">
        <v>541937.1</v>
      </c>
      <c r="E16" s="67">
        <v>4747372.2407999998</v>
      </c>
      <c r="F16" s="19">
        <f t="shared" si="0"/>
        <v>5289309.3407999994</v>
      </c>
      <c r="G16" s="175">
        <v>295</v>
      </c>
      <c r="H16" s="28" t="s">
        <v>175</v>
      </c>
      <c r="I16" s="13" t="s">
        <v>296</v>
      </c>
      <c r="J16" s="18" t="s">
        <v>479</v>
      </c>
      <c r="K16" s="18" t="s">
        <v>480</v>
      </c>
      <c r="L16" s="18"/>
      <c r="M16" s="9"/>
      <c r="N16" s="15"/>
      <c r="O16" s="9"/>
      <c r="P16" s="9"/>
      <c r="Q16" s="9"/>
      <c r="R16" s="9"/>
      <c r="S16" s="18"/>
      <c r="T16" s="18"/>
    </row>
    <row r="17" spans="1:20" s="337" customFormat="1" x14ac:dyDescent="0.2">
      <c r="A17" s="330" t="s">
        <v>549</v>
      </c>
      <c r="B17" s="331"/>
      <c r="C17" s="332">
        <v>1100</v>
      </c>
      <c r="D17" s="333"/>
      <c r="E17" s="334">
        <v>102522</v>
      </c>
      <c r="F17" s="333">
        <f t="shared" si="0"/>
        <v>102522</v>
      </c>
      <c r="G17" s="332"/>
      <c r="H17" s="335" t="s">
        <v>508</v>
      </c>
      <c r="I17" s="335" t="s">
        <v>175</v>
      </c>
      <c r="J17" s="331"/>
      <c r="K17" s="331"/>
      <c r="L17" s="331"/>
      <c r="M17" s="330"/>
      <c r="N17" s="336"/>
      <c r="O17" s="330"/>
      <c r="P17" s="330"/>
      <c r="Q17" s="330"/>
      <c r="R17" s="330"/>
      <c r="S17" s="331"/>
      <c r="T17" s="331"/>
    </row>
    <row r="18" spans="1:20" x14ac:dyDescent="0.2">
      <c r="A18" s="24" t="s">
        <v>490</v>
      </c>
      <c r="B18" s="26"/>
      <c r="C18" s="175">
        <v>400</v>
      </c>
      <c r="D18" s="19"/>
      <c r="E18" s="67">
        <v>120000</v>
      </c>
      <c r="F18" s="19">
        <f t="shared" si="0"/>
        <v>120000</v>
      </c>
      <c r="G18" s="175"/>
      <c r="H18" s="28"/>
      <c r="I18" s="13"/>
      <c r="J18" s="18"/>
      <c r="K18" s="18"/>
      <c r="L18" s="18"/>
      <c r="M18" s="9"/>
      <c r="N18" s="15"/>
      <c r="O18" s="9"/>
      <c r="P18" s="9"/>
      <c r="Q18" s="9"/>
      <c r="R18" s="9"/>
      <c r="S18" s="18"/>
      <c r="T18" s="18"/>
    </row>
    <row r="19" spans="1:20" x14ac:dyDescent="0.2">
      <c r="A19" s="24" t="s">
        <v>491</v>
      </c>
      <c r="B19" s="26"/>
      <c r="C19" s="175">
        <v>3848</v>
      </c>
      <c r="D19" s="19"/>
      <c r="E19" s="67">
        <v>1858043.42</v>
      </c>
      <c r="F19" s="19">
        <v>1858043.42</v>
      </c>
      <c r="G19" s="175"/>
      <c r="H19" s="28"/>
      <c r="I19" s="13"/>
      <c r="J19" s="18"/>
      <c r="K19" s="18"/>
      <c r="L19" s="18"/>
      <c r="M19" s="9"/>
      <c r="N19" s="15"/>
      <c r="O19" s="9"/>
      <c r="P19" s="9"/>
      <c r="Q19" s="9"/>
      <c r="R19" s="9"/>
      <c r="S19" s="18"/>
      <c r="T19" s="18"/>
    </row>
    <row r="20" spans="1:20" x14ac:dyDescent="0.2">
      <c r="A20" s="24"/>
      <c r="B20" s="26"/>
      <c r="C20" s="175"/>
      <c r="D20" s="19"/>
      <c r="E20" s="67"/>
      <c r="F20" s="19"/>
      <c r="G20" s="175"/>
      <c r="H20" s="28"/>
      <c r="I20" s="13"/>
      <c r="J20" s="18"/>
      <c r="K20" s="18"/>
      <c r="L20" s="18"/>
      <c r="M20" s="9"/>
      <c r="N20" s="15"/>
      <c r="O20" s="9"/>
      <c r="P20" s="9"/>
      <c r="Q20" s="9"/>
      <c r="R20" s="9"/>
      <c r="S20" s="18"/>
      <c r="T20" s="18"/>
    </row>
    <row r="21" spans="1:20" x14ac:dyDescent="0.2">
      <c r="A21" s="24"/>
      <c r="B21" s="26"/>
      <c r="C21" s="175"/>
      <c r="D21" s="19"/>
      <c r="E21" s="67"/>
      <c r="F21" s="19"/>
      <c r="G21" s="175"/>
      <c r="H21" s="28"/>
      <c r="I21" s="13"/>
      <c r="J21" s="18"/>
      <c r="K21" s="18"/>
      <c r="L21" s="18"/>
      <c r="M21" s="9"/>
      <c r="N21" s="15"/>
      <c r="O21" s="9"/>
      <c r="P21" s="9"/>
      <c r="Q21" s="9"/>
      <c r="R21" s="9"/>
      <c r="S21" s="18"/>
      <c r="T21" s="18"/>
    </row>
    <row r="22" spans="1:20" x14ac:dyDescent="0.2">
      <c r="A22" s="207" t="s">
        <v>492</v>
      </c>
      <c r="B22" s="26"/>
      <c r="C22" s="177">
        <f>SUM(C7:C21)</f>
        <v>373517</v>
      </c>
      <c r="D22" s="75">
        <f>SUM(D7:D21)</f>
        <v>6376393.8699999992</v>
      </c>
      <c r="E22" s="79">
        <f>SUM(E7:E21)</f>
        <v>87807795.921100006</v>
      </c>
      <c r="F22" s="75">
        <f>SUM(D22:E22)</f>
        <v>94184189.79110001</v>
      </c>
      <c r="G22" s="175"/>
      <c r="H22" s="28"/>
      <c r="I22" s="13"/>
      <c r="J22" s="18"/>
      <c r="K22" s="18"/>
      <c r="L22" s="18"/>
      <c r="M22" s="9"/>
      <c r="N22" s="15"/>
      <c r="O22" s="9"/>
      <c r="P22" s="9"/>
      <c r="Q22" s="9"/>
      <c r="R22" s="9"/>
      <c r="S22" s="18"/>
      <c r="T22" s="18"/>
    </row>
    <row r="23" spans="1:20" x14ac:dyDescent="0.2">
      <c r="A23" s="257"/>
      <c r="B23" s="32"/>
      <c r="C23" s="257"/>
      <c r="D23" s="257"/>
      <c r="E23" s="257"/>
      <c r="F23" s="257"/>
      <c r="G23" s="258"/>
      <c r="H23" s="257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x14ac:dyDescent="0.2">
      <c r="A24" s="307" t="s">
        <v>530</v>
      </c>
    </row>
    <row r="25" spans="1:20" x14ac:dyDescent="0.2">
      <c r="A25" s="307" t="s">
        <v>533</v>
      </c>
    </row>
  </sheetData>
  <printOptions horizontalCentered="1" gridLines="1"/>
  <pageMargins left="0" right="0" top="0.75" bottom="0.75" header="0.3" footer="0.3"/>
  <pageSetup paperSize="1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opLeftCell="A4" workbookViewId="0">
      <selection activeCell="C47" sqref="C47"/>
    </sheetView>
  </sheetViews>
  <sheetFormatPr defaultRowHeight="12.75" x14ac:dyDescent="0.2"/>
  <cols>
    <col min="1" max="1" width="52.7109375" bestFit="1" customWidth="1"/>
    <col min="2" max="2" width="6" style="226" customWidth="1"/>
    <col min="3" max="3" width="8.140625" bestFit="1" customWidth="1"/>
    <col min="4" max="4" width="14" bestFit="1" customWidth="1"/>
    <col min="5" max="6" width="16" bestFit="1" customWidth="1"/>
    <col min="7" max="7" width="10.85546875" customWidth="1"/>
    <col min="8" max="8" width="5" bestFit="1" customWidth="1"/>
    <col min="9" max="9" width="11" customWidth="1"/>
    <col min="11" max="11" width="20.28515625" bestFit="1" customWidth="1"/>
    <col min="13" max="13" width="38.28515625" customWidth="1"/>
    <col min="14" max="14" width="16.5703125" customWidth="1"/>
    <col min="16" max="16" width="29" customWidth="1"/>
    <col min="17" max="17" width="17.5703125" bestFit="1" customWidth="1"/>
    <col min="18" max="18" width="17" customWidth="1"/>
    <col min="19" max="19" width="10" bestFit="1" customWidth="1"/>
  </cols>
  <sheetData>
    <row r="1" spans="1:20" ht="15" x14ac:dyDescent="0.2">
      <c r="A1" s="169" t="s">
        <v>322</v>
      </c>
    </row>
    <row r="2" spans="1:20" x14ac:dyDescent="0.2">
      <c r="A2" s="21" t="s">
        <v>104</v>
      </c>
    </row>
    <row r="3" spans="1:20" x14ac:dyDescent="0.2">
      <c r="A3" s="21" t="s">
        <v>318</v>
      </c>
    </row>
    <row r="4" spans="1:20" ht="13.5" thickBot="1" x14ac:dyDescent="0.25"/>
    <row r="5" spans="1:20" ht="51.75" thickBot="1" x14ac:dyDescent="0.25">
      <c r="A5" s="111" t="s">
        <v>52</v>
      </c>
      <c r="B5" s="112" t="s">
        <v>407</v>
      </c>
      <c r="C5" s="112" t="s">
        <v>13</v>
      </c>
      <c r="D5" s="113" t="s">
        <v>115</v>
      </c>
      <c r="E5" s="113" t="s">
        <v>116</v>
      </c>
      <c r="F5" s="113" t="s">
        <v>117</v>
      </c>
      <c r="G5" s="173" t="s">
        <v>327</v>
      </c>
      <c r="H5" s="114" t="s">
        <v>118</v>
      </c>
      <c r="I5" s="114" t="s">
        <v>119</v>
      </c>
      <c r="J5" s="112" t="s">
        <v>120</v>
      </c>
      <c r="K5" s="112" t="s">
        <v>154</v>
      </c>
      <c r="L5" s="112" t="s">
        <v>121</v>
      </c>
      <c r="M5" s="112" t="s">
        <v>122</v>
      </c>
      <c r="N5" s="115" t="s">
        <v>160</v>
      </c>
      <c r="O5" s="112" t="s">
        <v>123</v>
      </c>
      <c r="P5" s="112" t="s">
        <v>124</v>
      </c>
      <c r="Q5" s="116" t="s">
        <v>70</v>
      </c>
      <c r="R5" s="116" t="s">
        <v>125</v>
      </c>
      <c r="S5" s="116" t="s">
        <v>126</v>
      </c>
      <c r="T5" s="116" t="s">
        <v>127</v>
      </c>
    </row>
    <row r="6" spans="1:20" x14ac:dyDescent="0.2">
      <c r="A6" s="3"/>
      <c r="B6" s="4"/>
      <c r="C6" s="4"/>
      <c r="D6" s="5"/>
      <c r="E6" s="5"/>
      <c r="F6" s="5"/>
      <c r="G6" s="174"/>
      <c r="H6" s="6"/>
      <c r="I6" s="6"/>
      <c r="J6" s="4"/>
      <c r="K6" s="4"/>
      <c r="L6" s="4"/>
      <c r="M6" s="4"/>
      <c r="N6" s="7"/>
      <c r="O6" s="4"/>
      <c r="P6" s="4"/>
      <c r="Q6" s="2"/>
      <c r="R6" s="2"/>
      <c r="S6" s="2"/>
      <c r="T6" s="2"/>
    </row>
    <row r="7" spans="1:20" ht="15.75" x14ac:dyDescent="0.25">
      <c r="A7" s="169" t="s">
        <v>322</v>
      </c>
      <c r="B7" s="227" t="s">
        <v>22</v>
      </c>
    </row>
    <row r="8" spans="1:20" x14ac:dyDescent="0.2">
      <c r="A8" s="21" t="s">
        <v>104</v>
      </c>
    </row>
    <row r="9" spans="1:20" x14ac:dyDescent="0.2">
      <c r="A9" s="21" t="s">
        <v>318</v>
      </c>
    </row>
    <row r="10" spans="1:20" x14ac:dyDescent="0.2">
      <c r="A10" s="259"/>
      <c r="B10" s="260"/>
      <c r="C10" s="260"/>
      <c r="D10" s="261"/>
      <c r="E10" s="261"/>
      <c r="F10" s="261"/>
      <c r="G10" s="262"/>
      <c r="H10" s="263"/>
      <c r="I10" s="6"/>
      <c r="J10" s="4"/>
      <c r="K10" s="4"/>
      <c r="L10" s="4"/>
      <c r="M10" s="4"/>
      <c r="N10" s="7"/>
      <c r="O10" s="4"/>
      <c r="P10" s="4"/>
      <c r="Q10" s="2"/>
      <c r="R10" s="2"/>
      <c r="S10" s="2"/>
      <c r="T10" s="2"/>
    </row>
    <row r="11" spans="1:20" x14ac:dyDescent="0.2">
      <c r="A11" s="24" t="s">
        <v>301</v>
      </c>
      <c r="B11" s="26"/>
      <c r="C11" s="27">
        <v>74048</v>
      </c>
      <c r="D11" s="19">
        <v>2506201.6800000002</v>
      </c>
      <c r="E11" s="19">
        <v>14638651.8477</v>
      </c>
      <c r="F11" s="19">
        <f t="shared" ref="F11:F37" si="0">SUM(D11:E11)</f>
        <v>17144853.5277</v>
      </c>
      <c r="G11" s="175">
        <v>687</v>
      </c>
      <c r="H11" s="28" t="s">
        <v>40</v>
      </c>
      <c r="I11" s="13" t="s">
        <v>175</v>
      </c>
      <c r="J11" s="14" t="s">
        <v>22</v>
      </c>
      <c r="K11" s="18"/>
      <c r="L11" s="14">
        <v>6</v>
      </c>
      <c r="M11" s="11"/>
      <c r="N11" s="15"/>
      <c r="O11" s="11"/>
      <c r="P11" s="11"/>
      <c r="Q11" s="16" t="s">
        <v>20</v>
      </c>
      <c r="R11" s="16"/>
      <c r="S11" s="1"/>
      <c r="T11" s="1"/>
    </row>
    <row r="12" spans="1:20" x14ac:dyDescent="0.2">
      <c r="A12" s="24" t="s">
        <v>302</v>
      </c>
      <c r="B12" s="26"/>
      <c r="C12" s="27">
        <v>85848</v>
      </c>
      <c r="D12" s="19">
        <v>837355.41</v>
      </c>
      <c r="E12" s="19">
        <v>19579277.040600002</v>
      </c>
      <c r="F12" s="19">
        <f t="shared" si="0"/>
        <v>20416632.450600002</v>
      </c>
      <c r="G12" s="175">
        <v>1204</v>
      </c>
      <c r="H12" s="28" t="s">
        <v>157</v>
      </c>
      <c r="I12" s="28"/>
      <c r="J12" s="14" t="s">
        <v>22</v>
      </c>
      <c r="K12" s="10" t="s">
        <v>169</v>
      </c>
      <c r="L12" s="10">
        <v>3</v>
      </c>
      <c r="M12" s="14" t="s">
        <v>171</v>
      </c>
      <c r="N12" s="15"/>
      <c r="O12" s="11" t="s">
        <v>170</v>
      </c>
      <c r="P12" s="11" t="s">
        <v>164</v>
      </c>
      <c r="Q12" s="9" t="s">
        <v>152</v>
      </c>
      <c r="R12" s="18" t="s">
        <v>131</v>
      </c>
      <c r="S12" s="18">
        <v>3</v>
      </c>
      <c r="T12" s="18" t="s">
        <v>73</v>
      </c>
    </row>
    <row r="13" spans="1:20" x14ac:dyDescent="0.2">
      <c r="A13" s="24" t="s">
        <v>303</v>
      </c>
      <c r="B13" s="26"/>
      <c r="C13" s="27">
        <v>76184</v>
      </c>
      <c r="D13" s="19">
        <v>1263645.04</v>
      </c>
      <c r="E13" s="19">
        <v>16636501.924799999</v>
      </c>
      <c r="F13" s="19">
        <f t="shared" si="0"/>
        <v>17900146.9648</v>
      </c>
      <c r="G13" s="175">
        <v>963</v>
      </c>
      <c r="H13" s="28" t="s">
        <v>157</v>
      </c>
      <c r="I13" s="50" t="s">
        <v>168</v>
      </c>
      <c r="J13" s="43" t="s">
        <v>22</v>
      </c>
      <c r="K13" s="51" t="s">
        <v>169</v>
      </c>
      <c r="L13" s="44">
        <v>3</v>
      </c>
      <c r="M13" s="45" t="s">
        <v>171</v>
      </c>
      <c r="N13" s="46" t="s">
        <v>168</v>
      </c>
      <c r="O13" s="43" t="s">
        <v>170</v>
      </c>
      <c r="P13" s="47" t="s">
        <v>164</v>
      </c>
      <c r="Q13" s="48" t="s">
        <v>152</v>
      </c>
      <c r="R13" s="49" t="s">
        <v>167</v>
      </c>
      <c r="S13" s="49">
        <v>3</v>
      </c>
      <c r="T13" s="49" t="s">
        <v>73</v>
      </c>
    </row>
    <row r="14" spans="1:20" x14ac:dyDescent="0.2">
      <c r="A14" s="24" t="s">
        <v>259</v>
      </c>
      <c r="B14" s="26"/>
      <c r="C14" s="27">
        <v>56814</v>
      </c>
      <c r="D14" s="19">
        <v>573680.56000000006</v>
      </c>
      <c r="E14" s="19">
        <v>14557529</v>
      </c>
      <c r="F14" s="19">
        <f t="shared" si="0"/>
        <v>15131209.560000001</v>
      </c>
      <c r="G14" s="175">
        <v>1018</v>
      </c>
      <c r="H14" s="28" t="s">
        <v>175</v>
      </c>
      <c r="I14" s="28"/>
      <c r="J14" s="14" t="s">
        <v>22</v>
      </c>
      <c r="K14" s="10" t="s">
        <v>77</v>
      </c>
      <c r="L14" s="10">
        <v>3</v>
      </c>
      <c r="M14" s="14" t="s">
        <v>171</v>
      </c>
      <c r="N14" s="15"/>
      <c r="O14" s="11" t="s">
        <v>170</v>
      </c>
      <c r="P14" s="11" t="s">
        <v>164</v>
      </c>
      <c r="Q14" s="9" t="s">
        <v>152</v>
      </c>
      <c r="R14" s="18" t="s">
        <v>167</v>
      </c>
      <c r="S14" s="18">
        <v>2</v>
      </c>
      <c r="T14" s="18" t="s">
        <v>73</v>
      </c>
    </row>
    <row r="15" spans="1:20" x14ac:dyDescent="0.2">
      <c r="A15" s="24" t="s">
        <v>330</v>
      </c>
      <c r="B15" s="26"/>
      <c r="C15" s="27">
        <v>71996</v>
      </c>
      <c r="D15" s="122">
        <v>309436.58</v>
      </c>
      <c r="E15" s="122">
        <v>16472851.3509</v>
      </c>
      <c r="F15" s="122">
        <f t="shared" si="0"/>
        <v>16782287.9309</v>
      </c>
      <c r="G15" s="243">
        <v>351</v>
      </c>
      <c r="H15" s="244" t="s">
        <v>40</v>
      </c>
      <c r="I15" s="39" t="s">
        <v>175</v>
      </c>
      <c r="J15" s="133" t="s">
        <v>22</v>
      </c>
      <c r="K15" s="89"/>
      <c r="L15" s="133">
        <v>6</v>
      </c>
      <c r="M15" s="38"/>
      <c r="N15" s="134"/>
      <c r="O15" s="38"/>
      <c r="P15" s="38"/>
      <c r="Q15" s="40" t="s">
        <v>20</v>
      </c>
      <c r="R15" s="40"/>
      <c r="S15" s="41"/>
      <c r="T15" s="41"/>
    </row>
    <row r="16" spans="1:20" x14ac:dyDescent="0.2">
      <c r="A16" s="24" t="s">
        <v>304</v>
      </c>
      <c r="B16" s="26"/>
      <c r="C16" s="27">
        <v>29439</v>
      </c>
      <c r="D16" s="19">
        <v>574787.16</v>
      </c>
      <c r="E16" s="19">
        <v>8373438.8265000004</v>
      </c>
      <c r="F16" s="19">
        <f t="shared" si="0"/>
        <v>8948225.9865000006</v>
      </c>
      <c r="G16" s="175">
        <v>412</v>
      </c>
      <c r="H16" s="28" t="s">
        <v>111</v>
      </c>
      <c r="I16" s="13"/>
      <c r="J16" s="14" t="s">
        <v>22</v>
      </c>
      <c r="K16" s="18"/>
      <c r="L16" s="14"/>
      <c r="M16" s="11"/>
      <c r="N16" s="15"/>
      <c r="O16" s="11" t="s">
        <v>287</v>
      </c>
      <c r="P16" s="11" t="s">
        <v>140</v>
      </c>
      <c r="Q16" s="16" t="s">
        <v>288</v>
      </c>
      <c r="R16" s="16" t="s">
        <v>74</v>
      </c>
      <c r="S16" s="1">
        <v>2</v>
      </c>
      <c r="T16" s="1"/>
    </row>
    <row r="17" spans="1:20" x14ac:dyDescent="0.2">
      <c r="A17" s="24" t="s">
        <v>305</v>
      </c>
      <c r="B17" s="26"/>
      <c r="C17" s="27">
        <v>30935</v>
      </c>
      <c r="D17" s="19">
        <v>1179428.04</v>
      </c>
      <c r="E17" s="19">
        <v>6511046.7603000002</v>
      </c>
      <c r="F17" s="19">
        <f t="shared" si="0"/>
        <v>7690474.8003000002</v>
      </c>
      <c r="G17" s="175">
        <v>95</v>
      </c>
      <c r="H17" s="28" t="s">
        <v>40</v>
      </c>
      <c r="I17" s="13" t="s">
        <v>296</v>
      </c>
      <c r="J17" s="14" t="s">
        <v>22</v>
      </c>
      <c r="K17" s="18"/>
      <c r="L17" s="14">
        <v>6</v>
      </c>
      <c r="M17" s="11"/>
      <c r="N17" s="15"/>
      <c r="O17" s="11"/>
      <c r="P17" s="11"/>
      <c r="Q17" s="16" t="s">
        <v>20</v>
      </c>
      <c r="R17" s="16"/>
      <c r="S17" s="1"/>
      <c r="T17" s="1"/>
    </row>
    <row r="18" spans="1:20" x14ac:dyDescent="0.2">
      <c r="A18" s="24" t="s">
        <v>346</v>
      </c>
      <c r="B18" s="26"/>
      <c r="C18" s="27">
        <v>11066</v>
      </c>
      <c r="D18" s="19">
        <v>250517.7</v>
      </c>
      <c r="E18" s="19">
        <v>7925591</v>
      </c>
      <c r="F18" s="19">
        <f t="shared" si="0"/>
        <v>8176108.7000000002</v>
      </c>
      <c r="G18" s="175"/>
      <c r="H18" s="28" t="s">
        <v>40</v>
      </c>
      <c r="I18" s="13" t="s">
        <v>156</v>
      </c>
      <c r="J18" s="14" t="s">
        <v>22</v>
      </c>
      <c r="K18" s="18" t="s">
        <v>173</v>
      </c>
      <c r="L18" s="14">
        <v>1</v>
      </c>
      <c r="M18" s="11" t="s">
        <v>77</v>
      </c>
      <c r="N18" s="76" t="s">
        <v>157</v>
      </c>
      <c r="O18" s="11" t="s">
        <v>170</v>
      </c>
      <c r="P18" s="11" t="s">
        <v>140</v>
      </c>
      <c r="Q18" s="16" t="s">
        <v>165</v>
      </c>
      <c r="R18" s="16" t="s">
        <v>166</v>
      </c>
      <c r="S18" s="1">
        <v>1</v>
      </c>
      <c r="T18" s="1" t="s">
        <v>77</v>
      </c>
    </row>
    <row r="19" spans="1:20" x14ac:dyDescent="0.2">
      <c r="A19" s="24" t="s">
        <v>347</v>
      </c>
      <c r="B19" s="26"/>
      <c r="C19" s="27">
        <v>17058</v>
      </c>
      <c r="D19" s="19">
        <v>108870.08</v>
      </c>
      <c r="E19" s="19">
        <v>6517781</v>
      </c>
      <c r="F19" s="19">
        <f t="shared" si="0"/>
        <v>6626651.0800000001</v>
      </c>
      <c r="G19" s="175"/>
      <c r="H19" s="28" t="s">
        <v>175</v>
      </c>
      <c r="I19" s="28"/>
      <c r="J19" s="52" t="s">
        <v>77</v>
      </c>
      <c r="K19" s="52" t="s">
        <v>77</v>
      </c>
      <c r="L19" s="53">
        <v>1</v>
      </c>
      <c r="M19" s="52" t="s">
        <v>77</v>
      </c>
      <c r="N19" s="54"/>
      <c r="O19" s="52" t="s">
        <v>170</v>
      </c>
      <c r="P19" s="55" t="s">
        <v>140</v>
      </c>
      <c r="Q19" s="56" t="s">
        <v>152</v>
      </c>
      <c r="R19" s="57" t="s">
        <v>172</v>
      </c>
      <c r="S19" s="53">
        <v>1</v>
      </c>
      <c r="T19" s="53" t="s">
        <v>77</v>
      </c>
    </row>
    <row r="20" spans="1:20" x14ac:dyDescent="0.2">
      <c r="A20" s="24" t="s">
        <v>163</v>
      </c>
      <c r="B20" s="26"/>
      <c r="C20" s="27">
        <v>52344</v>
      </c>
      <c r="D20" s="264">
        <v>815244.19</v>
      </c>
      <c r="E20" s="264">
        <v>11867360.8179</v>
      </c>
      <c r="F20" s="66">
        <f t="shared" si="0"/>
        <v>12682605.0079</v>
      </c>
      <c r="G20" s="175">
        <v>814</v>
      </c>
      <c r="H20" s="28" t="s">
        <v>157</v>
      </c>
      <c r="I20" s="13"/>
      <c r="J20" s="14" t="s">
        <v>22</v>
      </c>
      <c r="K20" s="187" t="s">
        <v>332</v>
      </c>
      <c r="L20" s="14">
        <v>3</v>
      </c>
      <c r="M20" s="11" t="s">
        <v>333</v>
      </c>
      <c r="N20" s="186" t="s">
        <v>168</v>
      </c>
      <c r="O20" s="11" t="s">
        <v>170</v>
      </c>
      <c r="P20" s="11" t="s">
        <v>334</v>
      </c>
      <c r="Q20" s="9" t="s">
        <v>152</v>
      </c>
      <c r="R20" s="18" t="s">
        <v>335</v>
      </c>
      <c r="S20" s="18" t="s">
        <v>336</v>
      </c>
      <c r="T20" s="18" t="s">
        <v>73</v>
      </c>
    </row>
    <row r="21" spans="1:20" x14ac:dyDescent="0.2">
      <c r="A21" s="24" t="s">
        <v>331</v>
      </c>
      <c r="B21" s="26"/>
      <c r="C21" s="27">
        <v>60464</v>
      </c>
      <c r="D21" s="265">
        <v>536814.16</v>
      </c>
      <c r="E21" s="265">
        <v>16612232</v>
      </c>
      <c r="F21" s="266">
        <f t="shared" si="0"/>
        <v>17149046.16</v>
      </c>
      <c r="G21" s="175"/>
      <c r="H21" s="28" t="s">
        <v>157</v>
      </c>
      <c r="I21" s="13"/>
      <c r="J21" s="14" t="s">
        <v>22</v>
      </c>
      <c r="K21" s="187" t="s">
        <v>337</v>
      </c>
      <c r="L21" s="14">
        <v>5</v>
      </c>
      <c r="M21" s="11" t="s">
        <v>338</v>
      </c>
      <c r="N21" s="15"/>
      <c r="O21" s="11" t="s">
        <v>170</v>
      </c>
      <c r="P21" s="11" t="s">
        <v>164</v>
      </c>
      <c r="Q21" s="9" t="s">
        <v>152</v>
      </c>
      <c r="R21" s="18" t="s">
        <v>289</v>
      </c>
      <c r="S21" s="18">
        <v>1</v>
      </c>
      <c r="T21" s="18" t="s">
        <v>73</v>
      </c>
    </row>
    <row r="22" spans="1:20" x14ac:dyDescent="0.2">
      <c r="A22" s="24" t="s">
        <v>469</v>
      </c>
      <c r="B22" s="26"/>
      <c r="C22" s="27">
        <v>1500</v>
      </c>
      <c r="D22" s="265"/>
      <c r="E22" s="265">
        <v>280000</v>
      </c>
      <c r="F22" s="266">
        <v>280000</v>
      </c>
      <c r="G22" s="175"/>
      <c r="H22" s="28"/>
      <c r="I22" s="13"/>
      <c r="J22" s="14"/>
      <c r="K22" s="187"/>
      <c r="L22" s="14"/>
      <c r="M22" s="11"/>
      <c r="N22" s="15"/>
      <c r="O22" s="11"/>
      <c r="P22" s="11"/>
      <c r="Q22" s="9"/>
      <c r="R22" s="18"/>
      <c r="S22" s="18"/>
      <c r="T22" s="18"/>
    </row>
    <row r="23" spans="1:20" x14ac:dyDescent="0.2">
      <c r="A23" s="24" t="s">
        <v>245</v>
      </c>
      <c r="B23" s="26"/>
      <c r="C23" s="27">
        <v>1440</v>
      </c>
      <c r="D23" s="19">
        <v>78785.98</v>
      </c>
      <c r="E23" s="19">
        <v>139559.32079999999</v>
      </c>
      <c r="F23" s="19">
        <f t="shared" si="0"/>
        <v>218345.30079999997</v>
      </c>
      <c r="G23" s="175">
        <v>42</v>
      </c>
      <c r="H23" s="28" t="s">
        <v>110</v>
      </c>
      <c r="I23" s="13"/>
      <c r="J23" s="14"/>
      <c r="K23" s="18"/>
      <c r="L23" s="14"/>
      <c r="M23" s="11"/>
      <c r="N23" s="15"/>
      <c r="O23" s="11"/>
      <c r="P23" s="11"/>
      <c r="Q23" s="16"/>
      <c r="R23" s="16"/>
      <c r="S23" s="1"/>
      <c r="T23" s="1"/>
    </row>
    <row r="24" spans="1:20" x14ac:dyDescent="0.2">
      <c r="A24" s="24" t="s">
        <v>246</v>
      </c>
      <c r="B24" s="26"/>
      <c r="C24" s="27">
        <v>1440</v>
      </c>
      <c r="D24" s="19">
        <v>25000</v>
      </c>
      <c r="E24" s="19">
        <v>139559.32079999999</v>
      </c>
      <c r="F24" s="19">
        <f t="shared" si="0"/>
        <v>164559.32079999999</v>
      </c>
      <c r="G24" s="175">
        <v>40</v>
      </c>
      <c r="H24" s="28" t="s">
        <v>110</v>
      </c>
      <c r="I24" s="13"/>
      <c r="J24" s="14"/>
      <c r="K24" s="18"/>
      <c r="L24" s="14"/>
      <c r="M24" s="11"/>
      <c r="N24" s="15"/>
      <c r="O24" s="11"/>
      <c r="P24" s="11"/>
      <c r="Q24" s="16"/>
      <c r="R24" s="16"/>
      <c r="S24" s="1"/>
      <c r="T24" s="1"/>
    </row>
    <row r="25" spans="1:20" x14ac:dyDescent="0.2">
      <c r="A25" s="24" t="s">
        <v>247</v>
      </c>
      <c r="B25" s="26"/>
      <c r="C25" s="27">
        <v>1440</v>
      </c>
      <c r="D25" s="19">
        <v>25000</v>
      </c>
      <c r="E25" s="19">
        <v>139559.32079999999</v>
      </c>
      <c r="F25" s="19">
        <f t="shared" si="0"/>
        <v>164559.32079999999</v>
      </c>
      <c r="G25" s="175">
        <v>40</v>
      </c>
      <c r="H25" s="28" t="s">
        <v>110</v>
      </c>
      <c r="I25" s="13"/>
      <c r="J25" s="14"/>
      <c r="K25" s="18"/>
      <c r="L25" s="14"/>
      <c r="M25" s="11"/>
      <c r="N25" s="15"/>
      <c r="O25" s="11"/>
      <c r="P25" s="11"/>
      <c r="Q25" s="16"/>
      <c r="R25" s="16"/>
      <c r="S25" s="1"/>
      <c r="T25" s="1"/>
    </row>
    <row r="26" spans="1:20" x14ac:dyDescent="0.2">
      <c r="A26" s="24" t="s">
        <v>248</v>
      </c>
      <c r="B26" s="26"/>
      <c r="C26" s="27">
        <v>1440</v>
      </c>
      <c r="D26" s="19">
        <v>6088.3</v>
      </c>
      <c r="E26" s="19">
        <v>139559.32079999999</v>
      </c>
      <c r="F26" s="19">
        <f t="shared" si="0"/>
        <v>145647.62079999998</v>
      </c>
      <c r="G26" s="175">
        <v>40</v>
      </c>
      <c r="H26" s="28" t="s">
        <v>110</v>
      </c>
      <c r="I26" s="13"/>
      <c r="J26" s="14"/>
      <c r="K26" s="18"/>
      <c r="L26" s="14"/>
      <c r="M26" s="11"/>
      <c r="N26" s="15"/>
      <c r="O26" s="11"/>
      <c r="P26" s="11"/>
      <c r="Q26" s="16"/>
      <c r="R26" s="16"/>
      <c r="S26" s="1"/>
      <c r="T26" s="1"/>
    </row>
    <row r="27" spans="1:20" x14ac:dyDescent="0.2">
      <c r="A27" s="24" t="s">
        <v>345</v>
      </c>
      <c r="B27" s="26"/>
      <c r="C27" s="27">
        <v>1440</v>
      </c>
      <c r="D27" s="19">
        <v>26137.82</v>
      </c>
      <c r="E27" s="19">
        <v>139559.32079999999</v>
      </c>
      <c r="F27" s="19">
        <f t="shared" si="0"/>
        <v>165697.14079999999</v>
      </c>
      <c r="G27" s="175">
        <v>40</v>
      </c>
      <c r="H27" s="28" t="s">
        <v>110</v>
      </c>
      <c r="I27" s="13"/>
      <c r="J27" s="14"/>
      <c r="K27" s="18"/>
      <c r="L27" s="14"/>
      <c r="M27" s="11"/>
      <c r="N27" s="15"/>
      <c r="O27" s="11"/>
      <c r="P27" s="11"/>
      <c r="Q27" s="16"/>
      <c r="R27" s="16"/>
      <c r="S27" s="1"/>
      <c r="T27" s="1"/>
    </row>
    <row r="28" spans="1:20" x14ac:dyDescent="0.2">
      <c r="A28" s="24" t="s">
        <v>250</v>
      </c>
      <c r="B28" s="26"/>
      <c r="C28" s="27">
        <v>1440</v>
      </c>
      <c r="D28" s="19">
        <v>25000</v>
      </c>
      <c r="E28" s="19">
        <v>139559.32079999999</v>
      </c>
      <c r="F28" s="19">
        <f t="shared" si="0"/>
        <v>164559.32079999999</v>
      </c>
      <c r="G28" s="175">
        <v>40</v>
      </c>
      <c r="H28" s="28" t="s">
        <v>110</v>
      </c>
      <c r="I28" s="13"/>
      <c r="J28" s="14"/>
      <c r="K28" s="18"/>
      <c r="L28" s="14"/>
      <c r="M28" s="11"/>
      <c r="N28" s="15"/>
      <c r="O28" s="11"/>
      <c r="P28" s="11"/>
      <c r="Q28" s="16"/>
      <c r="R28" s="16"/>
      <c r="S28" s="1"/>
      <c r="T28" s="1"/>
    </row>
    <row r="29" spans="1:20" x14ac:dyDescent="0.2">
      <c r="A29" s="24" t="s">
        <v>251</v>
      </c>
      <c r="B29" s="26"/>
      <c r="C29" s="27">
        <v>1440</v>
      </c>
      <c r="D29" s="19">
        <v>25000</v>
      </c>
      <c r="E29" s="19">
        <v>114496.788</v>
      </c>
      <c r="F29" s="19">
        <f t="shared" si="0"/>
        <v>139496.788</v>
      </c>
      <c r="G29" s="175">
        <v>40</v>
      </c>
      <c r="H29" s="28" t="s">
        <v>110</v>
      </c>
      <c r="I29" s="13"/>
      <c r="J29" s="14"/>
      <c r="K29" s="18"/>
      <c r="L29" s="14"/>
      <c r="M29" s="11"/>
      <c r="N29" s="15"/>
      <c r="O29" s="11"/>
      <c r="P29" s="11"/>
      <c r="Q29" s="16"/>
      <c r="R29" s="16"/>
      <c r="S29" s="1"/>
      <c r="T29" s="1"/>
    </row>
    <row r="30" spans="1:20" x14ac:dyDescent="0.2">
      <c r="A30" s="24" t="s">
        <v>252</v>
      </c>
      <c r="B30" s="26"/>
      <c r="C30" s="27">
        <v>1440</v>
      </c>
      <c r="D30" s="19">
        <v>11964.48</v>
      </c>
      <c r="E30" s="19">
        <v>114496.788</v>
      </c>
      <c r="F30" s="19">
        <f t="shared" si="0"/>
        <v>126461.268</v>
      </c>
      <c r="G30" s="175">
        <v>40</v>
      </c>
      <c r="H30" s="28" t="s">
        <v>110</v>
      </c>
      <c r="I30" s="13"/>
      <c r="J30" s="14"/>
      <c r="K30" s="18"/>
      <c r="L30" s="14"/>
      <c r="M30" s="11"/>
      <c r="N30" s="15"/>
      <c r="O30" s="11"/>
      <c r="P30" s="11"/>
      <c r="Q30" s="16"/>
      <c r="R30" s="16"/>
      <c r="S30" s="1"/>
      <c r="T30" s="1"/>
    </row>
    <row r="31" spans="1:20" x14ac:dyDescent="0.2">
      <c r="A31" s="24" t="s">
        <v>253</v>
      </c>
      <c r="B31" s="26"/>
      <c r="C31" s="27">
        <v>1440</v>
      </c>
      <c r="D31" s="19"/>
      <c r="E31" s="19">
        <v>162927.92879999999</v>
      </c>
      <c r="F31" s="19">
        <f t="shared" si="0"/>
        <v>162927.92879999999</v>
      </c>
      <c r="G31" s="175">
        <v>44</v>
      </c>
      <c r="H31" s="28" t="s">
        <v>110</v>
      </c>
      <c r="I31" s="13"/>
      <c r="J31" s="14"/>
      <c r="K31" s="18"/>
      <c r="L31" s="14"/>
      <c r="M31" s="11"/>
      <c r="N31" s="15"/>
      <c r="O31" s="11"/>
      <c r="P31" s="11"/>
      <c r="Q31" s="16"/>
      <c r="R31" s="16"/>
      <c r="S31" s="1"/>
      <c r="T31" s="1"/>
    </row>
    <row r="32" spans="1:20" x14ac:dyDescent="0.2">
      <c r="A32" s="24" t="s">
        <v>344</v>
      </c>
      <c r="B32" s="26"/>
      <c r="C32" s="27">
        <v>1440</v>
      </c>
      <c r="D32" s="19">
        <v>25000</v>
      </c>
      <c r="E32" s="19">
        <v>139559.32079999999</v>
      </c>
      <c r="F32" s="19">
        <f t="shared" si="0"/>
        <v>164559.32079999999</v>
      </c>
      <c r="G32" s="175">
        <v>44</v>
      </c>
      <c r="H32" s="28" t="s">
        <v>110</v>
      </c>
      <c r="I32" s="13"/>
      <c r="J32" s="14"/>
      <c r="K32" s="18"/>
      <c r="L32" s="14"/>
      <c r="M32" s="11"/>
      <c r="N32" s="15"/>
      <c r="O32" s="11"/>
      <c r="P32" s="11"/>
      <c r="Q32" s="16"/>
      <c r="R32" s="16"/>
      <c r="S32" s="1"/>
      <c r="T32" s="1"/>
    </row>
    <row r="33" spans="1:20" x14ac:dyDescent="0.2">
      <c r="A33" s="24" t="s">
        <v>254</v>
      </c>
      <c r="B33" s="26"/>
      <c r="C33" s="27">
        <v>1440</v>
      </c>
      <c r="D33" s="19">
        <v>25000</v>
      </c>
      <c r="E33" s="19">
        <v>139559.32079999999</v>
      </c>
      <c r="F33" s="19">
        <f t="shared" si="0"/>
        <v>164559.32079999999</v>
      </c>
      <c r="G33" s="175">
        <v>44</v>
      </c>
      <c r="H33" s="28" t="s">
        <v>110</v>
      </c>
      <c r="I33" s="13"/>
      <c r="J33" s="14"/>
      <c r="K33" s="18"/>
      <c r="L33" s="14"/>
      <c r="M33" s="11"/>
      <c r="N33" s="15"/>
      <c r="O33" s="11"/>
      <c r="P33" s="11"/>
      <c r="Q33" s="16"/>
      <c r="R33" s="16"/>
      <c r="S33" s="1"/>
      <c r="T33" s="1"/>
    </row>
    <row r="34" spans="1:20" x14ac:dyDescent="0.2">
      <c r="A34" s="24" t="s">
        <v>255</v>
      </c>
      <c r="B34" s="26"/>
      <c r="C34" s="27">
        <v>1440</v>
      </c>
      <c r="D34" s="19">
        <v>25000</v>
      </c>
      <c r="E34" s="19">
        <v>139559.32079999999</v>
      </c>
      <c r="F34" s="19">
        <f t="shared" si="0"/>
        <v>164559.32079999999</v>
      </c>
      <c r="G34" s="175">
        <v>44</v>
      </c>
      <c r="H34" s="28" t="s">
        <v>110</v>
      </c>
      <c r="I34" s="13"/>
      <c r="J34" s="14"/>
      <c r="K34" s="18"/>
      <c r="L34" s="14"/>
      <c r="M34" s="11"/>
      <c r="N34" s="15"/>
      <c r="O34" s="11"/>
      <c r="P34" s="11"/>
      <c r="Q34" s="16"/>
      <c r="R34" s="16"/>
      <c r="S34" s="1"/>
      <c r="T34" s="1"/>
    </row>
    <row r="35" spans="1:20" x14ac:dyDescent="0.2">
      <c r="A35" s="24" t="s">
        <v>256</v>
      </c>
      <c r="B35" s="26"/>
      <c r="C35" s="27">
        <v>1440</v>
      </c>
      <c r="D35" s="19">
        <v>5851.48</v>
      </c>
      <c r="E35" s="19">
        <v>139559.32079999999</v>
      </c>
      <c r="F35" s="19">
        <f t="shared" si="0"/>
        <v>145410.8008</v>
      </c>
      <c r="G35" s="175">
        <v>44</v>
      </c>
      <c r="H35" s="28" t="s">
        <v>110</v>
      </c>
      <c r="I35" s="13"/>
      <c r="J35" s="14"/>
      <c r="K35" s="18"/>
      <c r="L35" s="14"/>
      <c r="M35" s="11"/>
      <c r="N35" s="15"/>
      <c r="O35" s="11"/>
      <c r="P35" s="11"/>
      <c r="Q35" s="16"/>
      <c r="R35" s="16"/>
      <c r="S35" s="1"/>
      <c r="T35" s="1"/>
    </row>
    <row r="36" spans="1:20" x14ac:dyDescent="0.2">
      <c r="A36" s="24" t="s">
        <v>257</v>
      </c>
      <c r="B36" s="26"/>
      <c r="C36" s="27">
        <v>1440</v>
      </c>
      <c r="D36" s="19">
        <v>1179</v>
      </c>
      <c r="E36" s="19">
        <v>144838</v>
      </c>
      <c r="F36" s="19">
        <f t="shared" si="0"/>
        <v>146017</v>
      </c>
      <c r="G36" s="175">
        <v>44</v>
      </c>
      <c r="H36" s="28" t="s">
        <v>110</v>
      </c>
      <c r="I36" s="13"/>
      <c r="J36" s="14"/>
      <c r="K36" s="18"/>
      <c r="L36" s="14"/>
      <c r="M36" s="11"/>
      <c r="N36" s="15"/>
      <c r="O36" s="11"/>
      <c r="P36" s="11"/>
      <c r="Q36" s="16"/>
      <c r="R36" s="16"/>
      <c r="S36" s="1"/>
      <c r="T36" s="1"/>
    </row>
    <row r="37" spans="1:20" x14ac:dyDescent="0.2">
      <c r="A37" s="24" t="s">
        <v>258</v>
      </c>
      <c r="B37" s="26"/>
      <c r="C37" s="27">
        <v>1440</v>
      </c>
      <c r="D37" s="19">
        <v>2196.11</v>
      </c>
      <c r="E37" s="19">
        <v>144838</v>
      </c>
      <c r="F37" s="19">
        <f t="shared" si="0"/>
        <v>147034.10999999999</v>
      </c>
      <c r="G37" s="175">
        <v>44</v>
      </c>
      <c r="H37" s="28" t="s">
        <v>110</v>
      </c>
      <c r="I37" s="13"/>
      <c r="J37" s="14"/>
      <c r="K37" s="18"/>
      <c r="L37" s="14"/>
      <c r="M37" s="11"/>
      <c r="N37" s="15"/>
      <c r="O37" s="11"/>
      <c r="P37" s="11"/>
      <c r="Q37" s="16"/>
      <c r="R37" s="16"/>
      <c r="S37" s="1"/>
      <c r="T37" s="1"/>
    </row>
    <row r="38" spans="1:20" x14ac:dyDescent="0.2">
      <c r="A38" s="24" t="s">
        <v>306</v>
      </c>
      <c r="B38" s="26"/>
      <c r="C38" s="27">
        <v>200</v>
      </c>
      <c r="D38" s="19"/>
      <c r="E38" s="19">
        <v>6011</v>
      </c>
      <c r="F38" s="19">
        <f>SUM(E38)</f>
        <v>6011</v>
      </c>
      <c r="G38" s="175"/>
      <c r="H38" s="28" t="s">
        <v>110</v>
      </c>
      <c r="I38" s="28"/>
      <c r="J38" s="14"/>
      <c r="K38" s="10"/>
      <c r="L38" s="10"/>
      <c r="M38" s="14"/>
      <c r="N38" s="15"/>
      <c r="O38" s="11"/>
      <c r="P38" s="11"/>
      <c r="Q38" s="9"/>
      <c r="R38" s="18"/>
      <c r="S38" s="18"/>
      <c r="T38" s="18"/>
    </row>
    <row r="39" spans="1:20" x14ac:dyDescent="0.2">
      <c r="A39" s="267" t="s">
        <v>451</v>
      </c>
      <c r="B39" s="232"/>
      <c r="C39" s="27">
        <v>250489</v>
      </c>
      <c r="D39" s="234"/>
      <c r="E39" s="19">
        <v>10916578.560000001</v>
      </c>
      <c r="F39" s="19">
        <f>SUM(E39)</f>
        <v>10916578.560000001</v>
      </c>
      <c r="G39" s="235"/>
      <c r="H39" s="28" t="s">
        <v>450</v>
      </c>
      <c r="I39" s="218"/>
      <c r="J39" s="219"/>
      <c r="K39" s="220"/>
      <c r="L39" s="220"/>
      <c r="M39" s="219"/>
      <c r="N39" s="221"/>
      <c r="O39" s="222"/>
      <c r="P39" s="222"/>
      <c r="Q39" s="223"/>
      <c r="R39" s="224"/>
      <c r="S39" s="224"/>
      <c r="T39" s="224"/>
    </row>
    <row r="40" spans="1:20" s="230" customFormat="1" x14ac:dyDescent="0.2">
      <c r="A40" s="267" t="s">
        <v>467</v>
      </c>
      <c r="B40" s="232"/>
      <c r="C40" s="233"/>
      <c r="D40" s="234"/>
      <c r="E40" s="19">
        <v>2133271</v>
      </c>
      <c r="F40" s="19">
        <v>2133271</v>
      </c>
      <c r="G40" s="235"/>
      <c r="H40" s="236"/>
      <c r="I40" s="236"/>
      <c r="J40" s="237"/>
      <c r="K40" s="238"/>
      <c r="L40" s="238"/>
      <c r="M40" s="237"/>
      <c r="N40" s="239"/>
      <c r="O40" s="240"/>
      <c r="P40" s="240"/>
      <c r="Q40" s="241"/>
      <c r="R40" s="242"/>
      <c r="S40" s="242"/>
      <c r="T40" s="242"/>
    </row>
    <row r="41" spans="1:20" s="307" customFormat="1" x14ac:dyDescent="0.2">
      <c r="A41" s="267" t="s">
        <v>530</v>
      </c>
      <c r="B41" s="232"/>
      <c r="C41" s="233"/>
      <c r="D41" s="234"/>
      <c r="E41" s="19"/>
      <c r="F41" s="19"/>
      <c r="G41" s="235"/>
      <c r="H41" s="236"/>
      <c r="I41" s="236"/>
      <c r="J41" s="326"/>
      <c r="K41" s="327"/>
      <c r="L41" s="327"/>
      <c r="M41" s="326"/>
      <c r="N41" s="328"/>
      <c r="O41" s="233"/>
      <c r="P41" s="233"/>
      <c r="Q41" s="329"/>
      <c r="R41" s="232"/>
      <c r="S41" s="232"/>
      <c r="T41" s="232"/>
    </row>
    <row r="42" spans="1:20" s="307" customFormat="1" x14ac:dyDescent="0.2">
      <c r="A42" s="267" t="s">
        <v>531</v>
      </c>
      <c r="B42" s="232"/>
      <c r="C42" s="233"/>
      <c r="D42" s="234"/>
      <c r="E42" s="19"/>
      <c r="F42" s="19"/>
      <c r="G42" s="235"/>
      <c r="H42" s="236"/>
      <c r="I42" s="236"/>
      <c r="J42" s="326"/>
      <c r="K42" s="327"/>
      <c r="L42" s="327"/>
      <c r="M42" s="326"/>
      <c r="N42" s="328"/>
      <c r="O42" s="233"/>
      <c r="P42" s="233"/>
      <c r="Q42" s="329"/>
      <c r="R42" s="232"/>
      <c r="S42" s="232"/>
      <c r="T42" s="232"/>
    </row>
    <row r="43" spans="1:20" s="307" customFormat="1" x14ac:dyDescent="0.2">
      <c r="A43" s="267" t="s">
        <v>532</v>
      </c>
      <c r="B43" s="232"/>
      <c r="C43" s="233"/>
      <c r="D43" s="234"/>
      <c r="E43" s="19"/>
      <c r="F43" s="19"/>
      <c r="G43" s="235"/>
      <c r="H43" s="236"/>
      <c r="I43" s="236"/>
      <c r="J43" s="326"/>
      <c r="K43" s="327"/>
      <c r="L43" s="327"/>
      <c r="M43" s="326"/>
      <c r="N43" s="328"/>
      <c r="O43" s="233"/>
      <c r="P43" s="233"/>
      <c r="Q43" s="329"/>
      <c r="R43" s="232"/>
      <c r="S43" s="232"/>
      <c r="T43" s="232"/>
    </row>
    <row r="44" spans="1:20" s="230" customFormat="1" x14ac:dyDescent="0.2">
      <c r="A44" s="231"/>
      <c r="B44" s="232"/>
      <c r="C44" s="233"/>
      <c r="D44" s="234"/>
      <c r="E44" s="19"/>
      <c r="F44" s="19"/>
      <c r="G44" s="235"/>
      <c r="H44" s="236"/>
      <c r="I44" s="236"/>
      <c r="J44" s="237"/>
      <c r="K44" s="238"/>
      <c r="L44" s="238"/>
      <c r="M44" s="237"/>
      <c r="N44" s="239"/>
      <c r="O44" s="240"/>
      <c r="P44" s="240"/>
      <c r="Q44" s="241"/>
      <c r="R44" s="242"/>
      <c r="S44" s="242"/>
      <c r="T44" s="242"/>
    </row>
    <row r="45" spans="1:20" x14ac:dyDescent="0.2">
      <c r="A45" s="207" t="s">
        <v>433</v>
      </c>
      <c r="B45" s="208"/>
      <c r="C45" s="209">
        <f>SUM(C11:C44)</f>
        <v>839985</v>
      </c>
      <c r="D45" s="75">
        <f>SUM(D11:D44)</f>
        <v>9263183.7700000033</v>
      </c>
      <c r="E45" s="75">
        <f>SUM(E11:E44)</f>
        <v>155105312.84150004</v>
      </c>
      <c r="F45" s="75">
        <f>SUM(D45:E45)</f>
        <v>164368496.61150005</v>
      </c>
      <c r="G45" s="177"/>
      <c r="H45" s="28"/>
      <c r="I45" s="29"/>
      <c r="J45" s="14"/>
      <c r="K45" s="10"/>
      <c r="L45" s="10"/>
      <c r="M45" s="14"/>
      <c r="N45" s="15"/>
      <c r="O45" s="11"/>
      <c r="P45" s="11"/>
      <c r="Q45" s="9"/>
      <c r="R45" s="18"/>
      <c r="S45" s="18"/>
      <c r="T45" s="18"/>
    </row>
    <row r="46" spans="1:20" x14ac:dyDescent="0.2">
      <c r="D46" s="229"/>
    </row>
    <row r="47" spans="1:20" x14ac:dyDescent="0.2">
      <c r="D47" s="229"/>
    </row>
  </sheetData>
  <hyperlinks>
    <hyperlink ref="K20" r:id="rId1"/>
    <hyperlink ref="K21" r:id="rId2"/>
  </hyperlinks>
  <printOptions horizontalCentered="1" gridLines="1"/>
  <pageMargins left="0" right="0" top="0.75" bottom="0.75" header="0.3" footer="0.3"/>
  <pageSetup paperSize="17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opLeftCell="A4" workbookViewId="0">
      <selection activeCell="D71" sqref="D71"/>
    </sheetView>
  </sheetViews>
  <sheetFormatPr defaultRowHeight="12.75" x14ac:dyDescent="0.2"/>
  <cols>
    <col min="1" max="1" width="50" bestFit="1" customWidth="1"/>
    <col min="4" max="4" width="14" bestFit="1" customWidth="1"/>
    <col min="5" max="6" width="16" bestFit="1" customWidth="1"/>
    <col min="7" max="7" width="11.5703125" customWidth="1"/>
    <col min="8" max="8" width="5" bestFit="1" customWidth="1"/>
    <col min="9" max="9" width="12.140625" customWidth="1"/>
    <col min="13" max="13" width="15.5703125" customWidth="1"/>
    <col min="14" max="14" width="12.42578125" customWidth="1"/>
    <col min="16" max="16" width="25.42578125" customWidth="1"/>
    <col min="17" max="17" width="19.85546875" bestFit="1" customWidth="1"/>
    <col min="18" max="18" width="21.42578125" bestFit="1" customWidth="1"/>
    <col min="20" max="20" width="29.28515625" bestFit="1" customWidth="1"/>
  </cols>
  <sheetData>
    <row r="1" spans="1:20" ht="51.75" thickBot="1" x14ac:dyDescent="0.25">
      <c r="A1" s="111" t="s">
        <v>52</v>
      </c>
      <c r="B1" s="112" t="s">
        <v>407</v>
      </c>
      <c r="C1" s="112" t="s">
        <v>13</v>
      </c>
      <c r="D1" s="113" t="s">
        <v>115</v>
      </c>
      <c r="E1" s="113" t="s">
        <v>116</v>
      </c>
      <c r="F1" s="113" t="s">
        <v>117</v>
      </c>
      <c r="G1" s="173" t="s">
        <v>327</v>
      </c>
      <c r="H1" s="114" t="s">
        <v>118</v>
      </c>
      <c r="I1" s="114" t="s">
        <v>119</v>
      </c>
      <c r="J1" s="112" t="s">
        <v>120</v>
      </c>
      <c r="K1" s="112" t="s">
        <v>154</v>
      </c>
      <c r="L1" s="112" t="s">
        <v>121</v>
      </c>
      <c r="M1" s="112" t="s">
        <v>122</v>
      </c>
      <c r="N1" s="115" t="s">
        <v>160</v>
      </c>
      <c r="O1" s="112" t="s">
        <v>123</v>
      </c>
      <c r="P1" s="112" t="s">
        <v>124</v>
      </c>
      <c r="Q1" s="116" t="s">
        <v>70</v>
      </c>
      <c r="R1" s="116" t="s">
        <v>125</v>
      </c>
      <c r="S1" s="116" t="s">
        <v>126</v>
      </c>
      <c r="T1" s="116" t="s">
        <v>127</v>
      </c>
    </row>
    <row r="2" spans="1:20" x14ac:dyDescent="0.2">
      <c r="A2" s="3"/>
      <c r="B2" s="4"/>
      <c r="C2" s="4"/>
      <c r="D2" s="5"/>
      <c r="E2" s="5"/>
      <c r="F2" s="5"/>
      <c r="G2" s="174"/>
      <c r="H2" s="6"/>
      <c r="I2" s="6"/>
      <c r="J2" s="4"/>
      <c r="K2" s="4"/>
      <c r="L2" s="4"/>
      <c r="M2" s="4"/>
      <c r="N2" s="7"/>
      <c r="O2" s="4"/>
      <c r="P2" s="4"/>
      <c r="Q2" s="2"/>
      <c r="R2" s="2"/>
      <c r="S2" s="2"/>
      <c r="T2" s="2"/>
    </row>
    <row r="3" spans="1:20" ht="15" x14ac:dyDescent="0.2">
      <c r="A3" s="169" t="s">
        <v>323</v>
      </c>
      <c r="B3" s="192" t="s">
        <v>22</v>
      </c>
      <c r="C3" s="11"/>
      <c r="D3" s="12"/>
      <c r="E3" s="12"/>
      <c r="F3" s="12"/>
      <c r="G3" s="74"/>
      <c r="H3" s="13"/>
      <c r="I3" s="13"/>
      <c r="J3" s="14"/>
      <c r="K3" s="18"/>
      <c r="L3" s="14"/>
      <c r="M3" s="11"/>
      <c r="N3" s="15"/>
      <c r="O3" s="11"/>
      <c r="P3" s="11"/>
      <c r="Q3" s="16"/>
      <c r="R3" s="16"/>
      <c r="S3" s="1"/>
      <c r="T3" s="1"/>
    </row>
    <row r="4" spans="1:20" x14ac:dyDescent="0.2">
      <c r="A4" s="21" t="s">
        <v>105</v>
      </c>
      <c r="B4" s="191"/>
      <c r="C4" s="11"/>
      <c r="D4" s="12"/>
      <c r="E4" s="12"/>
      <c r="F4" s="12"/>
      <c r="G4" s="74"/>
      <c r="H4" s="13"/>
      <c r="I4" s="13"/>
      <c r="J4" s="14"/>
      <c r="K4" s="18"/>
      <c r="L4" s="14"/>
      <c r="M4" s="11"/>
      <c r="N4" s="15"/>
      <c r="O4" s="11"/>
      <c r="P4" s="11"/>
      <c r="Q4" s="16"/>
      <c r="R4" s="16"/>
      <c r="S4" s="1"/>
      <c r="T4" s="1"/>
    </row>
    <row r="5" spans="1:20" x14ac:dyDescent="0.2">
      <c r="A5" s="21" t="s">
        <v>324</v>
      </c>
      <c r="B5" s="191"/>
      <c r="C5" s="11"/>
      <c r="D5" s="12"/>
      <c r="E5" s="12"/>
      <c r="F5" s="12"/>
      <c r="G5" s="74"/>
      <c r="H5" s="13"/>
      <c r="I5" s="13"/>
      <c r="J5" s="14"/>
      <c r="K5" s="18"/>
      <c r="L5" s="14"/>
      <c r="M5" s="11"/>
      <c r="N5" s="15"/>
      <c r="O5" s="11"/>
      <c r="P5" s="11"/>
      <c r="Q5" s="16"/>
      <c r="R5" s="16"/>
      <c r="S5" s="1"/>
      <c r="T5" s="1"/>
    </row>
    <row r="6" spans="1:20" x14ac:dyDescent="0.2">
      <c r="A6" s="268"/>
      <c r="B6" s="269"/>
      <c r="C6" s="27"/>
      <c r="D6" s="19"/>
      <c r="E6" s="19"/>
      <c r="F6" s="19"/>
      <c r="G6" s="175"/>
      <c r="H6" s="28"/>
      <c r="I6" s="28"/>
      <c r="J6" s="14"/>
      <c r="K6" s="18"/>
      <c r="L6" s="14"/>
      <c r="M6" s="11"/>
      <c r="N6" s="15"/>
      <c r="O6" s="11"/>
      <c r="P6" s="11"/>
      <c r="Q6" s="16"/>
      <c r="R6" s="16"/>
      <c r="S6" s="1"/>
      <c r="T6" s="1"/>
    </row>
    <row r="7" spans="1:20" x14ac:dyDescent="0.2">
      <c r="A7" s="24" t="s">
        <v>361</v>
      </c>
      <c r="B7" s="26"/>
      <c r="C7" s="27">
        <v>12609</v>
      </c>
      <c r="D7" s="19">
        <v>358000</v>
      </c>
      <c r="E7" s="19">
        <v>2434711.0281000002</v>
      </c>
      <c r="F7" s="66">
        <f t="shared" ref="F7:F18" si="0">SUM(D7:E7)</f>
        <v>2792711.0281000002</v>
      </c>
      <c r="G7" s="175">
        <v>175</v>
      </c>
      <c r="H7" s="28" t="s">
        <v>39</v>
      </c>
      <c r="I7" s="28"/>
      <c r="J7" s="14" t="s">
        <v>22</v>
      </c>
      <c r="K7" s="14"/>
      <c r="L7" s="14"/>
      <c r="M7" s="11"/>
      <c r="N7" s="15"/>
      <c r="O7" s="11"/>
      <c r="P7" s="11" t="s">
        <v>87</v>
      </c>
      <c r="Q7" s="16" t="s">
        <v>21</v>
      </c>
      <c r="R7" s="16" t="s">
        <v>84</v>
      </c>
      <c r="S7" s="1">
        <v>1</v>
      </c>
      <c r="T7" s="1" t="s">
        <v>73</v>
      </c>
    </row>
    <row r="8" spans="1:20" x14ac:dyDescent="0.2">
      <c r="A8" s="24" t="s">
        <v>366</v>
      </c>
      <c r="B8" s="26"/>
      <c r="C8" s="27">
        <v>12863</v>
      </c>
      <c r="D8" s="19">
        <v>34233.199999999997</v>
      </c>
      <c r="E8" s="19">
        <v>2656193.85</v>
      </c>
      <c r="F8" s="66">
        <f t="shared" si="0"/>
        <v>2690427.0500000003</v>
      </c>
      <c r="G8" s="175">
        <v>400</v>
      </c>
      <c r="H8" s="28" t="s">
        <v>39</v>
      </c>
      <c r="I8" s="28"/>
      <c r="J8" s="14" t="s">
        <v>22</v>
      </c>
      <c r="K8" s="14"/>
      <c r="L8" s="14"/>
      <c r="M8" s="11"/>
      <c r="N8" s="15"/>
      <c r="O8" s="11"/>
      <c r="P8" s="11" t="s">
        <v>87</v>
      </c>
      <c r="Q8" s="16" t="s">
        <v>21</v>
      </c>
      <c r="R8" s="16" t="s">
        <v>84</v>
      </c>
      <c r="S8" s="1">
        <v>1</v>
      </c>
      <c r="T8" s="1" t="s">
        <v>73</v>
      </c>
    </row>
    <row r="9" spans="1:20" x14ac:dyDescent="0.2">
      <c r="A9" s="24" t="s">
        <v>353</v>
      </c>
      <c r="B9" s="26"/>
      <c r="C9" s="27">
        <v>17925</v>
      </c>
      <c r="D9" s="19">
        <v>390916.66</v>
      </c>
      <c r="E9" s="19">
        <v>3919812.3566999999</v>
      </c>
      <c r="F9" s="66">
        <f t="shared" si="0"/>
        <v>4310729.0166999996</v>
      </c>
      <c r="G9" s="175">
        <v>263</v>
      </c>
      <c r="H9" s="28" t="s">
        <v>39</v>
      </c>
      <c r="I9" s="28"/>
      <c r="J9" s="14"/>
      <c r="K9" s="14"/>
      <c r="L9" s="14"/>
      <c r="M9" s="11"/>
      <c r="N9" s="15"/>
      <c r="O9" s="11"/>
      <c r="P9" s="11" t="s">
        <v>87</v>
      </c>
      <c r="Q9" s="16" t="s">
        <v>21</v>
      </c>
      <c r="R9" s="16" t="s">
        <v>83</v>
      </c>
      <c r="S9" s="1">
        <v>1</v>
      </c>
      <c r="T9" s="1" t="s">
        <v>73</v>
      </c>
    </row>
    <row r="10" spans="1:20" x14ac:dyDescent="0.2">
      <c r="A10" s="24" t="s">
        <v>358</v>
      </c>
      <c r="B10" s="26"/>
      <c r="C10" s="27">
        <v>75830</v>
      </c>
      <c r="D10" s="19">
        <v>1521960.23</v>
      </c>
      <c r="E10" s="19">
        <v>27645193.68</v>
      </c>
      <c r="F10" s="66">
        <f t="shared" si="0"/>
        <v>29167153.91</v>
      </c>
      <c r="G10" s="175">
        <v>494</v>
      </c>
      <c r="H10" s="28" t="s">
        <v>35</v>
      </c>
      <c r="I10" s="28" t="s">
        <v>457</v>
      </c>
      <c r="J10" s="14" t="s">
        <v>22</v>
      </c>
      <c r="K10" s="14"/>
      <c r="L10" s="14"/>
      <c r="M10" s="11"/>
      <c r="N10" s="15"/>
      <c r="O10" s="11"/>
      <c r="P10" s="11"/>
      <c r="Q10" s="16" t="s">
        <v>20</v>
      </c>
      <c r="R10" s="16"/>
      <c r="S10" s="1"/>
      <c r="T10" s="1"/>
    </row>
    <row r="11" spans="1:20" x14ac:dyDescent="0.2">
      <c r="A11" s="24" t="s">
        <v>354</v>
      </c>
      <c r="B11" s="26"/>
      <c r="C11" s="27">
        <v>14357</v>
      </c>
      <c r="D11" s="19">
        <v>405100</v>
      </c>
      <c r="E11" s="19">
        <v>2615030.3886000002</v>
      </c>
      <c r="F11" s="66">
        <f t="shared" si="0"/>
        <v>3020130.3886000002</v>
      </c>
      <c r="G11" s="175">
        <v>402</v>
      </c>
      <c r="H11" s="28" t="s">
        <v>39</v>
      </c>
      <c r="I11" s="28"/>
      <c r="J11" s="14" t="s">
        <v>22</v>
      </c>
      <c r="K11" s="14"/>
      <c r="L11" s="14"/>
      <c r="M11" s="11"/>
      <c r="N11" s="15"/>
      <c r="O11" s="11"/>
      <c r="P11" s="11" t="s">
        <v>91</v>
      </c>
      <c r="Q11" s="16" t="s">
        <v>21</v>
      </c>
      <c r="R11" s="16" t="s">
        <v>92</v>
      </c>
      <c r="S11" s="1">
        <v>1</v>
      </c>
      <c r="T11" s="1" t="s">
        <v>73</v>
      </c>
    </row>
    <row r="12" spans="1:20" x14ac:dyDescent="0.2">
      <c r="A12" s="24" t="s">
        <v>360</v>
      </c>
      <c r="B12" s="26"/>
      <c r="C12" s="27">
        <v>3087</v>
      </c>
      <c r="D12" s="19">
        <v>25383.05</v>
      </c>
      <c r="E12" s="19">
        <v>746731.55429999996</v>
      </c>
      <c r="F12" s="66">
        <f t="shared" si="0"/>
        <v>772114.60430000001</v>
      </c>
      <c r="G12" s="175">
        <v>546</v>
      </c>
      <c r="H12" s="28" t="s">
        <v>39</v>
      </c>
      <c r="I12" s="28"/>
      <c r="J12" s="14" t="s">
        <v>22</v>
      </c>
      <c r="K12" s="14"/>
      <c r="L12" s="14"/>
      <c r="M12" s="11"/>
      <c r="N12" s="15"/>
      <c r="O12" s="11"/>
      <c r="P12" s="11" t="s">
        <v>88</v>
      </c>
      <c r="Q12" s="16" t="s">
        <v>20</v>
      </c>
      <c r="R12" s="16" t="s">
        <v>82</v>
      </c>
      <c r="S12" s="1">
        <v>1</v>
      </c>
      <c r="T12" s="1" t="s">
        <v>73</v>
      </c>
    </row>
    <row r="13" spans="1:20" x14ac:dyDescent="0.2">
      <c r="A13" s="24" t="s">
        <v>355</v>
      </c>
      <c r="B13" s="26"/>
      <c r="C13" s="27">
        <v>14375</v>
      </c>
      <c r="D13" s="19">
        <v>3603.56</v>
      </c>
      <c r="E13" s="19">
        <v>3388677.1220999998</v>
      </c>
      <c r="F13" s="66">
        <f t="shared" si="0"/>
        <v>3392280.6820999999</v>
      </c>
      <c r="G13" s="175">
        <v>753</v>
      </c>
      <c r="H13" s="28" t="s">
        <v>39</v>
      </c>
      <c r="I13" s="28"/>
      <c r="J13" s="14" t="s">
        <v>22</v>
      </c>
      <c r="K13" s="14"/>
      <c r="L13" s="14"/>
      <c r="M13" s="11"/>
      <c r="N13" s="15"/>
      <c r="O13" s="11"/>
      <c r="P13" s="11" t="s">
        <v>89</v>
      </c>
      <c r="Q13" s="16" t="s">
        <v>21</v>
      </c>
      <c r="R13" s="16" t="s">
        <v>90</v>
      </c>
      <c r="S13" s="1">
        <v>1</v>
      </c>
      <c r="T13" s="1" t="s">
        <v>73</v>
      </c>
    </row>
    <row r="14" spans="1:20" x14ac:dyDescent="0.2">
      <c r="A14" s="24" t="s">
        <v>356</v>
      </c>
      <c r="B14" s="26"/>
      <c r="C14" s="27">
        <v>22243</v>
      </c>
      <c r="D14" s="19">
        <v>425903.31</v>
      </c>
      <c r="E14" s="19">
        <v>5481067.3002000004</v>
      </c>
      <c r="F14" s="66">
        <f t="shared" si="0"/>
        <v>5906970.6102</v>
      </c>
      <c r="G14" s="175">
        <v>292</v>
      </c>
      <c r="H14" s="28" t="s">
        <v>39</v>
      </c>
      <c r="I14" s="28"/>
      <c r="J14" s="14" t="s">
        <v>22</v>
      </c>
      <c r="K14" s="14"/>
      <c r="L14" s="14"/>
      <c r="M14" s="11"/>
      <c r="N14" s="15"/>
      <c r="O14" s="11"/>
      <c r="P14" s="11" t="s">
        <v>91</v>
      </c>
      <c r="Q14" s="16" t="s">
        <v>71</v>
      </c>
      <c r="R14" s="16" t="s">
        <v>93</v>
      </c>
      <c r="S14" s="1">
        <v>1</v>
      </c>
      <c r="T14" s="1" t="s">
        <v>73</v>
      </c>
    </row>
    <row r="15" spans="1:20" x14ac:dyDescent="0.2">
      <c r="A15" s="24" t="s">
        <v>350</v>
      </c>
      <c r="B15" s="26"/>
      <c r="C15" s="27">
        <v>12242</v>
      </c>
      <c r="D15" s="19">
        <v>233359.77</v>
      </c>
      <c r="E15" s="19">
        <v>2560289.9739000001</v>
      </c>
      <c r="F15" s="66">
        <f t="shared" si="0"/>
        <v>2793649.7439000001</v>
      </c>
      <c r="G15" s="175">
        <v>76</v>
      </c>
      <c r="H15" s="28" t="s">
        <v>39</v>
      </c>
      <c r="I15" s="28"/>
      <c r="J15" s="14" t="s">
        <v>22</v>
      </c>
      <c r="K15" s="14"/>
      <c r="L15" s="14"/>
      <c r="M15" s="11"/>
      <c r="N15" s="15"/>
      <c r="O15" s="11"/>
      <c r="P15" s="11" t="s">
        <v>94</v>
      </c>
      <c r="Q15" s="16" t="s">
        <v>21</v>
      </c>
      <c r="R15" s="16" t="s">
        <v>83</v>
      </c>
      <c r="S15" s="1">
        <v>1</v>
      </c>
      <c r="T15" s="1" t="s">
        <v>73</v>
      </c>
    </row>
    <row r="16" spans="1:20" x14ac:dyDescent="0.2">
      <c r="A16" s="24" t="s">
        <v>365</v>
      </c>
      <c r="B16" s="26"/>
      <c r="C16" s="27">
        <v>10800</v>
      </c>
      <c r="D16" s="19">
        <v>132946.07</v>
      </c>
      <c r="E16" s="19">
        <v>2283031.2285000002</v>
      </c>
      <c r="F16" s="66">
        <f t="shared" si="0"/>
        <v>2415977.2985</v>
      </c>
      <c r="G16" s="175">
        <v>139</v>
      </c>
      <c r="H16" s="28" t="s">
        <v>39</v>
      </c>
      <c r="I16" s="28"/>
      <c r="J16" s="14" t="s">
        <v>22</v>
      </c>
      <c r="K16" s="14"/>
      <c r="L16" s="14"/>
      <c r="M16" s="11"/>
      <c r="N16" s="15"/>
      <c r="O16" s="11"/>
      <c r="P16" s="11" t="s">
        <v>91</v>
      </c>
      <c r="Q16" s="16" t="s">
        <v>21</v>
      </c>
      <c r="R16" s="16" t="s">
        <v>93</v>
      </c>
      <c r="S16" s="1">
        <v>1</v>
      </c>
      <c r="T16" s="1" t="s">
        <v>73</v>
      </c>
    </row>
    <row r="17" spans="1:20" x14ac:dyDescent="0.2">
      <c r="A17" s="24" t="s">
        <v>348</v>
      </c>
      <c r="B17" s="26"/>
      <c r="C17" s="27">
        <v>17112</v>
      </c>
      <c r="D17" s="19">
        <v>136261.6</v>
      </c>
      <c r="E17" s="19">
        <v>3744637.0904999999</v>
      </c>
      <c r="F17" s="66">
        <f t="shared" si="0"/>
        <v>3880898.6905</v>
      </c>
      <c r="G17" s="175">
        <v>336</v>
      </c>
      <c r="H17" s="28" t="s">
        <v>39</v>
      </c>
      <c r="I17" s="28"/>
      <c r="J17" s="14" t="s">
        <v>22</v>
      </c>
      <c r="K17" s="14"/>
      <c r="L17" s="14"/>
      <c r="M17" s="11"/>
      <c r="N17" s="15"/>
      <c r="O17" s="11"/>
      <c r="P17" s="11" t="s">
        <v>87</v>
      </c>
      <c r="Q17" s="16" t="s">
        <v>71</v>
      </c>
      <c r="R17" s="16" t="s">
        <v>95</v>
      </c>
      <c r="S17" s="1">
        <v>1</v>
      </c>
      <c r="T17" s="1" t="s">
        <v>73</v>
      </c>
    </row>
    <row r="18" spans="1:20" x14ac:dyDescent="0.2">
      <c r="A18" s="24" t="s">
        <v>364</v>
      </c>
      <c r="B18" s="26"/>
      <c r="C18" s="27">
        <v>6584</v>
      </c>
      <c r="D18" s="19">
        <v>171484.22</v>
      </c>
      <c r="E18" s="19">
        <v>17758303</v>
      </c>
      <c r="F18" s="66">
        <f t="shared" si="0"/>
        <v>17929787.219999999</v>
      </c>
      <c r="G18" s="175"/>
      <c r="H18" s="28" t="s">
        <v>39</v>
      </c>
      <c r="I18" s="28"/>
      <c r="J18" s="14"/>
      <c r="K18" s="14"/>
      <c r="L18" s="14"/>
      <c r="M18" s="11"/>
      <c r="N18" s="15"/>
      <c r="O18" s="11"/>
      <c r="P18" s="11" t="s">
        <v>80</v>
      </c>
      <c r="Q18" s="16" t="s">
        <v>67</v>
      </c>
      <c r="R18" s="1" t="s">
        <v>72</v>
      </c>
      <c r="S18" s="1">
        <v>1</v>
      </c>
      <c r="T18" s="1" t="s">
        <v>73</v>
      </c>
    </row>
    <row r="19" spans="1:20" x14ac:dyDescent="0.2">
      <c r="A19" s="24" t="s">
        <v>307</v>
      </c>
      <c r="B19" s="26"/>
      <c r="C19" s="27">
        <v>2905</v>
      </c>
      <c r="D19" s="19">
        <v>0</v>
      </c>
      <c r="E19" s="19">
        <v>8793389</v>
      </c>
      <c r="F19" s="66">
        <f>SUM(E19)</f>
        <v>8793389</v>
      </c>
      <c r="G19" s="175"/>
      <c r="H19" s="28" t="s">
        <v>175</v>
      </c>
      <c r="I19" s="28"/>
      <c r="J19" s="14"/>
      <c r="K19" s="14"/>
      <c r="L19" s="14"/>
      <c r="M19" s="11"/>
      <c r="N19" s="15"/>
      <c r="O19" s="11"/>
      <c r="P19" s="11"/>
      <c r="Q19" s="16"/>
      <c r="R19" s="1"/>
      <c r="S19" s="1"/>
      <c r="T19" s="1"/>
    </row>
    <row r="20" spans="1:20" x14ac:dyDescent="0.2">
      <c r="A20" s="24" t="s">
        <v>420</v>
      </c>
      <c r="B20" s="26"/>
      <c r="C20" s="27">
        <v>75941</v>
      </c>
      <c r="D20" s="19">
        <v>242690.65</v>
      </c>
      <c r="E20" s="19">
        <v>18656509.093499999</v>
      </c>
      <c r="F20" s="66">
        <f>SUM(D20:E20)</f>
        <v>18899199.743499998</v>
      </c>
      <c r="G20" s="175"/>
      <c r="H20" s="28" t="s">
        <v>23</v>
      </c>
      <c r="I20" s="28"/>
      <c r="J20" s="14" t="s">
        <v>22</v>
      </c>
      <c r="K20" s="14" t="s">
        <v>22</v>
      </c>
      <c r="L20" s="14"/>
      <c r="M20" s="11"/>
      <c r="N20" s="15"/>
      <c r="O20" s="11"/>
      <c r="P20" s="11"/>
      <c r="Q20" s="16" t="s">
        <v>67</v>
      </c>
      <c r="R20" s="1"/>
      <c r="S20" s="1"/>
      <c r="T20" s="1"/>
    </row>
    <row r="21" spans="1:20" x14ac:dyDescent="0.2">
      <c r="A21" s="24" t="s">
        <v>460</v>
      </c>
      <c r="B21" s="26"/>
      <c r="C21" s="27">
        <v>20337</v>
      </c>
      <c r="D21" s="19">
        <v>199186.17</v>
      </c>
      <c r="E21" s="19">
        <v>5648234.9100000001</v>
      </c>
      <c r="F21" s="66">
        <f t="shared" ref="F21:F52" si="1">SUM(D21:E21)</f>
        <v>5847421.0800000001</v>
      </c>
      <c r="G21" s="175"/>
      <c r="H21" s="28" t="s">
        <v>23</v>
      </c>
      <c r="I21" s="28"/>
      <c r="J21" s="14" t="s">
        <v>22</v>
      </c>
      <c r="K21" s="14" t="s">
        <v>22</v>
      </c>
      <c r="L21" s="14">
        <v>16</v>
      </c>
      <c r="M21" s="11"/>
      <c r="N21" s="15"/>
      <c r="O21" s="11"/>
      <c r="P21" s="11"/>
      <c r="Q21" s="16" t="s">
        <v>67</v>
      </c>
      <c r="R21" s="1"/>
      <c r="S21" s="1"/>
      <c r="T21" s="1"/>
    </row>
    <row r="22" spans="1:20" x14ac:dyDescent="0.2">
      <c r="A22" s="24" t="s">
        <v>349</v>
      </c>
      <c r="B22" s="26"/>
      <c r="C22" s="27">
        <v>7562</v>
      </c>
      <c r="D22" s="19">
        <v>264700</v>
      </c>
      <c r="E22" s="19">
        <v>2859971.35</v>
      </c>
      <c r="F22" s="66">
        <f t="shared" si="1"/>
        <v>3124671.35</v>
      </c>
      <c r="G22" s="175">
        <v>91</v>
      </c>
      <c r="H22" s="28" t="s">
        <v>24</v>
      </c>
      <c r="I22" s="28" t="s">
        <v>457</v>
      </c>
      <c r="J22" s="14" t="s">
        <v>22</v>
      </c>
      <c r="K22" s="14"/>
      <c r="L22" s="14"/>
      <c r="M22" s="11"/>
      <c r="N22" s="15"/>
      <c r="O22" s="11"/>
      <c r="P22" s="11"/>
      <c r="Q22" s="16" t="s">
        <v>20</v>
      </c>
      <c r="R22" s="1"/>
      <c r="S22" s="1"/>
      <c r="T22" s="1"/>
    </row>
    <row r="23" spans="1:20" x14ac:dyDescent="0.2">
      <c r="A23" s="24" t="s">
        <v>357</v>
      </c>
      <c r="B23" s="26"/>
      <c r="C23" s="27">
        <v>6228</v>
      </c>
      <c r="D23" s="19">
        <v>55896.639999999999</v>
      </c>
      <c r="E23" s="19">
        <v>2894662.2</v>
      </c>
      <c r="F23" s="66">
        <f t="shared" si="1"/>
        <v>2950558.8400000003</v>
      </c>
      <c r="G23" s="175">
        <v>36</v>
      </c>
      <c r="H23" s="28" t="s">
        <v>24</v>
      </c>
      <c r="I23" s="28" t="s">
        <v>457</v>
      </c>
      <c r="J23" s="14" t="s">
        <v>22</v>
      </c>
      <c r="K23" s="14"/>
      <c r="L23" s="14"/>
      <c r="M23" s="11"/>
      <c r="N23" s="15"/>
      <c r="O23" s="11"/>
      <c r="P23" s="11"/>
      <c r="Q23" s="16" t="s">
        <v>68</v>
      </c>
      <c r="R23" s="1"/>
      <c r="S23" s="1"/>
      <c r="T23" s="1"/>
    </row>
    <row r="24" spans="1:20" x14ac:dyDescent="0.2">
      <c r="A24" s="24" t="s">
        <v>363</v>
      </c>
      <c r="B24" s="26"/>
      <c r="C24" s="27">
        <v>36117</v>
      </c>
      <c r="D24" s="19">
        <v>941221</v>
      </c>
      <c r="E24" s="19">
        <v>7917392.0300000003</v>
      </c>
      <c r="F24" s="66">
        <f t="shared" si="1"/>
        <v>8858613.0300000012</v>
      </c>
      <c r="G24" s="175">
        <v>799</v>
      </c>
      <c r="H24" s="28" t="s">
        <v>24</v>
      </c>
      <c r="I24" s="28" t="s">
        <v>457</v>
      </c>
      <c r="J24" s="14" t="s">
        <v>22</v>
      </c>
      <c r="K24" s="14"/>
      <c r="L24" s="14"/>
      <c r="M24" s="11"/>
      <c r="N24" s="15"/>
      <c r="O24" s="11"/>
      <c r="P24" s="11"/>
      <c r="Q24" s="16" t="s">
        <v>69</v>
      </c>
      <c r="R24" s="1"/>
      <c r="S24" s="1"/>
      <c r="T24" s="1"/>
    </row>
    <row r="25" spans="1:20" x14ac:dyDescent="0.2">
      <c r="A25" s="24" t="s">
        <v>17</v>
      </c>
      <c r="B25" s="26"/>
      <c r="C25" s="27">
        <v>2904</v>
      </c>
      <c r="D25" s="19">
        <v>10882.44</v>
      </c>
      <c r="E25" s="19">
        <v>100000</v>
      </c>
      <c r="F25" s="66">
        <f t="shared" si="1"/>
        <v>110882.44</v>
      </c>
      <c r="G25" s="175"/>
      <c r="H25" s="28"/>
      <c r="I25" s="28"/>
      <c r="J25" s="31"/>
      <c r="K25" s="31"/>
      <c r="L25" s="31"/>
      <c r="M25" s="27"/>
      <c r="N25" s="62"/>
      <c r="O25" s="27"/>
      <c r="P25" s="27"/>
      <c r="Q25" s="36"/>
      <c r="R25" s="23"/>
      <c r="S25" s="23"/>
      <c r="T25" s="23"/>
    </row>
    <row r="26" spans="1:20" x14ac:dyDescent="0.2">
      <c r="A26" s="24" t="s">
        <v>352</v>
      </c>
      <c r="B26" s="26"/>
      <c r="C26" s="27">
        <v>6700</v>
      </c>
      <c r="D26" s="19">
        <v>58921.81</v>
      </c>
      <c r="E26" s="19">
        <v>1226303.2442999999</v>
      </c>
      <c r="F26" s="66">
        <f t="shared" si="1"/>
        <v>1285225.0543</v>
      </c>
      <c r="G26" s="175"/>
      <c r="H26" s="28" t="s">
        <v>294</v>
      </c>
      <c r="I26" s="117"/>
      <c r="J26" s="58"/>
      <c r="K26" s="58"/>
      <c r="L26" s="58"/>
      <c r="M26" s="59"/>
      <c r="N26" s="60"/>
      <c r="O26" s="59"/>
      <c r="P26" s="59"/>
      <c r="Q26" s="16"/>
      <c r="R26" s="1"/>
      <c r="S26" s="1"/>
      <c r="T26" s="1"/>
    </row>
    <row r="27" spans="1:20" x14ac:dyDescent="0.2">
      <c r="A27" s="24" t="s">
        <v>362</v>
      </c>
      <c r="B27" s="26"/>
      <c r="C27" s="27">
        <v>29583</v>
      </c>
      <c r="D27" s="19">
        <v>1363480.84</v>
      </c>
      <c r="E27" s="19">
        <v>9007312.7570999991</v>
      </c>
      <c r="F27" s="66">
        <f t="shared" si="1"/>
        <v>10370793.597099999</v>
      </c>
      <c r="G27" s="175">
        <v>703</v>
      </c>
      <c r="H27" s="28" t="s">
        <v>111</v>
      </c>
      <c r="I27" s="28"/>
      <c r="J27" s="31" t="s">
        <v>22</v>
      </c>
      <c r="K27" s="26"/>
      <c r="L27" s="26"/>
      <c r="M27" s="61"/>
      <c r="N27" s="62"/>
      <c r="O27" s="27" t="s">
        <v>135</v>
      </c>
      <c r="P27" s="27" t="s">
        <v>132</v>
      </c>
      <c r="Q27" s="36" t="s">
        <v>133</v>
      </c>
      <c r="R27" s="23" t="s">
        <v>74</v>
      </c>
      <c r="S27" s="23">
        <v>2</v>
      </c>
      <c r="T27" s="23" t="s">
        <v>73</v>
      </c>
    </row>
    <row r="28" spans="1:20" x14ac:dyDescent="0.2">
      <c r="A28" s="24" t="s">
        <v>392</v>
      </c>
      <c r="B28" s="26"/>
      <c r="C28" s="27">
        <v>15920</v>
      </c>
      <c r="D28" s="19">
        <v>414344.43</v>
      </c>
      <c r="E28" s="19">
        <v>4296139</v>
      </c>
      <c r="F28" s="66">
        <f t="shared" si="1"/>
        <v>4710483.43</v>
      </c>
      <c r="G28" s="175">
        <v>254</v>
      </c>
      <c r="H28" s="28" t="s">
        <v>157</v>
      </c>
      <c r="I28" s="28"/>
      <c r="J28" s="31" t="s">
        <v>22</v>
      </c>
      <c r="K28" s="31"/>
      <c r="L28" s="31"/>
      <c r="M28" s="27"/>
      <c r="N28" s="62"/>
      <c r="O28" s="27" t="s">
        <v>170</v>
      </c>
      <c r="P28" s="27" t="s">
        <v>132</v>
      </c>
      <c r="Q28" s="36" t="s">
        <v>290</v>
      </c>
      <c r="R28" s="23" t="s">
        <v>79</v>
      </c>
      <c r="S28" s="23">
        <v>1</v>
      </c>
      <c r="T28" s="37" t="s">
        <v>141</v>
      </c>
    </row>
    <row r="29" spans="1:20" x14ac:dyDescent="0.2">
      <c r="A29" s="24" t="s">
        <v>367</v>
      </c>
      <c r="B29" s="26"/>
      <c r="C29" s="27">
        <v>46549</v>
      </c>
      <c r="D29" s="19">
        <v>237761.73</v>
      </c>
      <c r="E29" s="67">
        <v>14139626.286900001</v>
      </c>
      <c r="F29" s="66">
        <f t="shared" si="1"/>
        <v>14377388.016900001</v>
      </c>
      <c r="G29" s="175">
        <v>956</v>
      </c>
      <c r="H29" s="28" t="s">
        <v>175</v>
      </c>
      <c r="I29" s="117"/>
      <c r="J29" s="58"/>
      <c r="K29" s="58"/>
      <c r="L29" s="58"/>
      <c r="M29" s="59"/>
      <c r="N29" s="60"/>
      <c r="O29" s="59"/>
      <c r="P29" s="59"/>
      <c r="Q29" s="16"/>
      <c r="R29" s="1"/>
      <c r="S29" s="1"/>
      <c r="T29" s="1"/>
    </row>
    <row r="30" spans="1:20" x14ac:dyDescent="0.2">
      <c r="A30" s="24" t="s">
        <v>260</v>
      </c>
      <c r="B30" s="26"/>
      <c r="C30" s="27">
        <v>9915</v>
      </c>
      <c r="D30" s="19">
        <v>35750.050000000003</v>
      </c>
      <c r="E30" s="67">
        <v>1736054</v>
      </c>
      <c r="F30" s="19">
        <f t="shared" si="1"/>
        <v>1771804.05</v>
      </c>
      <c r="G30" s="175"/>
      <c r="H30" s="28" t="s">
        <v>438</v>
      </c>
      <c r="I30" s="117"/>
      <c r="J30" s="58"/>
      <c r="K30" s="58"/>
      <c r="L30" s="58"/>
      <c r="M30" s="59"/>
      <c r="N30" s="60"/>
      <c r="O30" s="59"/>
      <c r="P30" s="59"/>
      <c r="Q30" s="16"/>
      <c r="R30" s="1"/>
      <c r="S30" s="1"/>
      <c r="T30" s="1"/>
    </row>
    <row r="31" spans="1:20" s="230" customFormat="1" x14ac:dyDescent="0.2">
      <c r="A31" s="270" t="s">
        <v>461</v>
      </c>
      <c r="B31" s="26"/>
      <c r="C31" s="27">
        <v>2720</v>
      </c>
      <c r="D31" s="19">
        <v>5000</v>
      </c>
      <c r="E31" s="67">
        <v>309434</v>
      </c>
      <c r="F31" s="19">
        <f>SUM(D31:E31)</f>
        <v>314434</v>
      </c>
      <c r="G31" s="175"/>
      <c r="H31" s="28" t="s">
        <v>438</v>
      </c>
      <c r="I31" s="28"/>
      <c r="J31" s="14"/>
      <c r="K31" s="14"/>
      <c r="L31" s="14"/>
      <c r="M31" s="11"/>
      <c r="N31" s="15"/>
      <c r="O31" s="11"/>
      <c r="P31" s="11"/>
      <c r="Q31" s="9"/>
      <c r="R31" s="18"/>
      <c r="S31" s="18"/>
      <c r="T31" s="18"/>
    </row>
    <row r="32" spans="1:20" s="230" customFormat="1" x14ac:dyDescent="0.2">
      <c r="A32" s="270" t="s">
        <v>462</v>
      </c>
      <c r="B32" s="26"/>
      <c r="C32" s="27">
        <v>484</v>
      </c>
      <c r="D32" s="19">
        <v>5000</v>
      </c>
      <c r="E32" s="67">
        <v>32675</v>
      </c>
      <c r="F32" s="19">
        <f t="shared" ref="F32:F33" si="2">SUM(D32:E32)</f>
        <v>37675</v>
      </c>
      <c r="G32" s="175"/>
      <c r="H32" s="28" t="s">
        <v>438</v>
      </c>
      <c r="I32" s="28"/>
      <c r="J32" s="14"/>
      <c r="K32" s="14"/>
      <c r="L32" s="14"/>
      <c r="M32" s="11"/>
      <c r="N32" s="15"/>
      <c r="O32" s="11"/>
      <c r="P32" s="11"/>
      <c r="Q32" s="9"/>
      <c r="R32" s="18"/>
      <c r="S32" s="18"/>
      <c r="T32" s="18"/>
    </row>
    <row r="33" spans="1:20" s="230" customFormat="1" x14ac:dyDescent="0.2">
      <c r="A33" s="270" t="s">
        <v>463</v>
      </c>
      <c r="B33" s="26"/>
      <c r="C33" s="27">
        <v>1700</v>
      </c>
      <c r="D33" s="19"/>
      <c r="E33" s="67">
        <v>50983</v>
      </c>
      <c r="F33" s="19">
        <f t="shared" si="2"/>
        <v>50983</v>
      </c>
      <c r="G33" s="175"/>
      <c r="H33" s="28" t="s">
        <v>438</v>
      </c>
      <c r="I33" s="28"/>
      <c r="J33" s="14"/>
      <c r="K33" s="14"/>
      <c r="L33" s="14"/>
      <c r="M33" s="11"/>
      <c r="N33" s="15"/>
      <c r="O33" s="11"/>
      <c r="P33" s="11"/>
      <c r="Q33" s="9"/>
      <c r="R33" s="18"/>
      <c r="S33" s="18"/>
      <c r="T33" s="18"/>
    </row>
    <row r="34" spans="1:20" x14ac:dyDescent="0.2">
      <c r="A34" s="24" t="s">
        <v>261</v>
      </c>
      <c r="B34" s="26"/>
      <c r="C34" s="27">
        <v>1440</v>
      </c>
      <c r="D34" s="19">
        <v>100000</v>
      </c>
      <c r="E34" s="67">
        <v>138084</v>
      </c>
      <c r="F34" s="19">
        <f t="shared" si="1"/>
        <v>238084</v>
      </c>
      <c r="G34" s="175">
        <v>60</v>
      </c>
      <c r="H34" s="28" t="s">
        <v>509</v>
      </c>
      <c r="I34" s="117"/>
      <c r="J34" s="61"/>
      <c r="K34" s="61"/>
      <c r="L34" s="61"/>
      <c r="M34" s="118"/>
      <c r="N34" s="119"/>
      <c r="O34" s="118"/>
      <c r="P34" s="118"/>
      <c r="Q34" s="36"/>
      <c r="R34" s="23"/>
      <c r="S34" s="23"/>
      <c r="T34" s="23"/>
    </row>
    <row r="35" spans="1:20" x14ac:dyDescent="0.2">
      <c r="A35" s="24" t="s">
        <v>262</v>
      </c>
      <c r="B35" s="26"/>
      <c r="C35" s="27">
        <v>1440</v>
      </c>
      <c r="D35" s="19">
        <v>4816.16</v>
      </c>
      <c r="E35" s="67">
        <v>135518</v>
      </c>
      <c r="F35" s="19">
        <f t="shared" si="1"/>
        <v>140334.16</v>
      </c>
      <c r="G35" s="175">
        <v>60</v>
      </c>
      <c r="H35" s="28" t="s">
        <v>509</v>
      </c>
      <c r="I35" s="117"/>
      <c r="J35" s="61"/>
      <c r="K35" s="61"/>
      <c r="L35" s="61"/>
      <c r="M35" s="118"/>
      <c r="N35" s="119"/>
      <c r="O35" s="118"/>
      <c r="P35" s="118"/>
      <c r="Q35" s="36"/>
      <c r="R35" s="23"/>
      <c r="S35" s="23"/>
      <c r="T35" s="23"/>
    </row>
    <row r="36" spans="1:20" x14ac:dyDescent="0.2">
      <c r="A36" s="24" t="s">
        <v>263</v>
      </c>
      <c r="B36" s="26"/>
      <c r="C36" s="27">
        <v>1440</v>
      </c>
      <c r="D36" s="19">
        <v>1876.3</v>
      </c>
      <c r="E36" s="67">
        <v>133223</v>
      </c>
      <c r="F36" s="19">
        <f t="shared" si="1"/>
        <v>135099.29999999999</v>
      </c>
      <c r="G36" s="175">
        <v>60</v>
      </c>
      <c r="H36" s="28" t="s">
        <v>294</v>
      </c>
      <c r="I36" s="117"/>
      <c r="J36" s="61"/>
      <c r="K36" s="61"/>
      <c r="L36" s="61"/>
      <c r="M36" s="118"/>
      <c r="N36" s="119"/>
      <c r="O36" s="118"/>
      <c r="P36" s="118"/>
      <c r="Q36" s="36"/>
      <c r="R36" s="23"/>
      <c r="S36" s="23"/>
      <c r="T36" s="23"/>
    </row>
    <row r="37" spans="1:20" x14ac:dyDescent="0.2">
      <c r="A37" s="24" t="s">
        <v>264</v>
      </c>
      <c r="B37" s="26"/>
      <c r="C37" s="27">
        <v>1440</v>
      </c>
      <c r="D37" s="19">
        <v>3577.59</v>
      </c>
      <c r="E37" s="67">
        <v>138084</v>
      </c>
      <c r="F37" s="19">
        <f t="shared" si="1"/>
        <v>141661.59</v>
      </c>
      <c r="G37" s="175">
        <v>60</v>
      </c>
      <c r="H37" s="28" t="s">
        <v>294</v>
      </c>
      <c r="I37" s="117"/>
      <c r="J37" s="61"/>
      <c r="K37" s="61"/>
      <c r="L37" s="61"/>
      <c r="M37" s="118"/>
      <c r="N37" s="119"/>
      <c r="O37" s="118"/>
      <c r="P37" s="118"/>
      <c r="Q37" s="36"/>
      <c r="R37" s="23"/>
      <c r="S37" s="23"/>
      <c r="T37" s="23"/>
    </row>
    <row r="38" spans="1:20" x14ac:dyDescent="0.2">
      <c r="A38" s="24" t="s">
        <v>265</v>
      </c>
      <c r="B38" s="26"/>
      <c r="C38" s="27">
        <v>1440</v>
      </c>
      <c r="D38" s="19">
        <v>2322</v>
      </c>
      <c r="E38" s="67">
        <v>140583</v>
      </c>
      <c r="F38" s="19">
        <f t="shared" si="1"/>
        <v>142905</v>
      </c>
      <c r="G38" s="175">
        <v>60</v>
      </c>
      <c r="H38" s="28" t="s">
        <v>509</v>
      </c>
      <c r="I38" s="117"/>
      <c r="J38" s="61"/>
      <c r="K38" s="61"/>
      <c r="L38" s="61"/>
      <c r="M38" s="118"/>
      <c r="N38" s="119"/>
      <c r="O38" s="118"/>
      <c r="P38" s="118"/>
      <c r="Q38" s="36"/>
      <c r="R38" s="23"/>
      <c r="S38" s="23"/>
      <c r="T38" s="23"/>
    </row>
    <row r="39" spans="1:20" x14ac:dyDescent="0.2">
      <c r="A39" s="24" t="s">
        <v>266</v>
      </c>
      <c r="B39" s="26"/>
      <c r="C39" s="27">
        <v>1440</v>
      </c>
      <c r="D39" s="19">
        <v>3212.82</v>
      </c>
      <c r="E39" s="67">
        <v>124496</v>
      </c>
      <c r="F39" s="19">
        <f t="shared" si="1"/>
        <v>127708.82</v>
      </c>
      <c r="G39" s="175">
        <v>60</v>
      </c>
      <c r="H39" s="28" t="s">
        <v>509</v>
      </c>
      <c r="I39" s="117"/>
      <c r="J39" s="61"/>
      <c r="K39" s="61"/>
      <c r="L39" s="61"/>
      <c r="M39" s="118"/>
      <c r="N39" s="119"/>
      <c r="O39" s="118"/>
      <c r="P39" s="118"/>
      <c r="Q39" s="36"/>
      <c r="R39" s="23"/>
      <c r="S39" s="23"/>
      <c r="T39" s="23"/>
    </row>
    <row r="40" spans="1:20" x14ac:dyDescent="0.2">
      <c r="A40" s="24" t="s">
        <v>267</v>
      </c>
      <c r="B40" s="26"/>
      <c r="C40" s="27">
        <v>1440</v>
      </c>
      <c r="D40" s="19">
        <v>30525.14</v>
      </c>
      <c r="E40" s="67">
        <v>134136</v>
      </c>
      <c r="F40" s="19">
        <f t="shared" si="1"/>
        <v>164661.14000000001</v>
      </c>
      <c r="G40" s="175">
        <v>60</v>
      </c>
      <c r="H40" s="28" t="s">
        <v>509</v>
      </c>
      <c r="I40" s="117"/>
      <c r="J40" s="61"/>
      <c r="K40" s="61"/>
      <c r="L40" s="61"/>
      <c r="M40" s="118"/>
      <c r="N40" s="119"/>
      <c r="O40" s="118"/>
      <c r="P40" s="118"/>
      <c r="Q40" s="36"/>
      <c r="R40" s="23"/>
      <c r="S40" s="23"/>
      <c r="T40" s="23"/>
    </row>
    <row r="41" spans="1:20" x14ac:dyDescent="0.2">
      <c r="A41" s="24" t="s">
        <v>268</v>
      </c>
      <c r="B41" s="26"/>
      <c r="C41" s="27">
        <v>1440</v>
      </c>
      <c r="D41" s="19">
        <v>6905.4</v>
      </c>
      <c r="E41" s="67">
        <v>134136</v>
      </c>
      <c r="F41" s="19">
        <f t="shared" si="1"/>
        <v>141041.4</v>
      </c>
      <c r="G41" s="175">
        <v>60</v>
      </c>
      <c r="H41" s="28" t="s">
        <v>509</v>
      </c>
      <c r="I41" s="117"/>
      <c r="J41" s="61"/>
      <c r="K41" s="61"/>
      <c r="L41" s="61"/>
      <c r="M41" s="118"/>
      <c r="N41" s="119"/>
      <c r="O41" s="118"/>
      <c r="P41" s="118"/>
      <c r="Q41" s="36"/>
      <c r="R41" s="23"/>
      <c r="S41" s="23"/>
      <c r="T41" s="23"/>
    </row>
    <row r="42" spans="1:20" x14ac:dyDescent="0.2">
      <c r="A42" s="24" t="s">
        <v>269</v>
      </c>
      <c r="B42" s="26"/>
      <c r="C42" s="27">
        <v>1440</v>
      </c>
      <c r="D42" s="19">
        <v>13128.38</v>
      </c>
      <c r="E42" s="67">
        <v>98843.811900000001</v>
      </c>
      <c r="F42" s="19">
        <f t="shared" si="1"/>
        <v>111972.19190000001</v>
      </c>
      <c r="G42" s="175"/>
      <c r="H42" s="28" t="s">
        <v>175</v>
      </c>
      <c r="I42" s="120"/>
      <c r="J42" s="61"/>
      <c r="K42" s="61"/>
      <c r="L42" s="61"/>
      <c r="M42" s="118"/>
      <c r="N42" s="119"/>
      <c r="O42" s="118"/>
      <c r="P42" s="118"/>
      <c r="Q42" s="36"/>
      <c r="R42" s="23"/>
      <c r="S42" s="23"/>
      <c r="T42" s="23"/>
    </row>
    <row r="43" spans="1:20" x14ac:dyDescent="0.2">
      <c r="A43" s="24" t="s">
        <v>270</v>
      </c>
      <c r="B43" s="26"/>
      <c r="C43" s="27">
        <v>1440</v>
      </c>
      <c r="D43" s="19">
        <v>29940.66</v>
      </c>
      <c r="E43" s="67">
        <v>98843.811900000001</v>
      </c>
      <c r="F43" s="19">
        <f t="shared" si="1"/>
        <v>128784.4719</v>
      </c>
      <c r="G43" s="175">
        <v>60</v>
      </c>
      <c r="H43" s="28" t="s">
        <v>175</v>
      </c>
      <c r="I43" s="117"/>
      <c r="J43" s="61"/>
      <c r="K43" s="61"/>
      <c r="L43" s="61"/>
      <c r="M43" s="118"/>
      <c r="N43" s="119"/>
      <c r="O43" s="118"/>
      <c r="P43" s="118"/>
      <c r="Q43" s="36"/>
      <c r="R43" s="23"/>
      <c r="S43" s="23"/>
      <c r="T43" s="23"/>
    </row>
    <row r="44" spans="1:20" x14ac:dyDescent="0.2">
      <c r="A44" s="24" t="s">
        <v>271</v>
      </c>
      <c r="B44" s="26"/>
      <c r="C44" s="27">
        <v>1440</v>
      </c>
      <c r="D44" s="19">
        <v>49671.26</v>
      </c>
      <c r="E44" s="67">
        <v>103865.6271</v>
      </c>
      <c r="F44" s="19">
        <f t="shared" si="1"/>
        <v>153536.88709999999</v>
      </c>
      <c r="G44" s="175">
        <v>60</v>
      </c>
      <c r="H44" s="28" t="s">
        <v>175</v>
      </c>
      <c r="I44" s="117"/>
      <c r="J44" s="61"/>
      <c r="K44" s="61"/>
      <c r="L44" s="61"/>
      <c r="M44" s="118"/>
      <c r="N44" s="119"/>
      <c r="O44" s="118"/>
      <c r="P44" s="118"/>
      <c r="Q44" s="36"/>
      <c r="R44" s="23"/>
      <c r="S44" s="23"/>
      <c r="T44" s="23"/>
    </row>
    <row r="45" spans="1:20" x14ac:dyDescent="0.2">
      <c r="A45" s="24" t="s">
        <v>272</v>
      </c>
      <c r="B45" s="26"/>
      <c r="C45" s="27">
        <v>1440</v>
      </c>
      <c r="D45" s="19">
        <v>6658.65</v>
      </c>
      <c r="E45" s="67">
        <v>98843.811900000001</v>
      </c>
      <c r="F45" s="19">
        <f t="shared" si="1"/>
        <v>105502.46189999999</v>
      </c>
      <c r="G45" s="175">
        <v>60</v>
      </c>
      <c r="H45" s="28" t="s">
        <v>175</v>
      </c>
      <c r="I45" s="117"/>
      <c r="J45" s="61"/>
      <c r="K45" s="61"/>
      <c r="L45" s="61"/>
      <c r="M45" s="118"/>
      <c r="N45" s="119"/>
      <c r="O45" s="118"/>
      <c r="P45" s="118"/>
      <c r="Q45" s="36"/>
      <c r="R45" s="23"/>
      <c r="S45" s="23"/>
      <c r="T45" s="23"/>
    </row>
    <row r="46" spans="1:20" x14ac:dyDescent="0.2">
      <c r="A46" s="24" t="s">
        <v>273</v>
      </c>
      <c r="B46" s="26"/>
      <c r="C46" s="27">
        <v>1440</v>
      </c>
      <c r="D46" s="19">
        <v>7598.21</v>
      </c>
      <c r="E46" s="67">
        <v>98843.811900000001</v>
      </c>
      <c r="F46" s="19">
        <f t="shared" si="1"/>
        <v>106442.02190000001</v>
      </c>
      <c r="G46" s="175">
        <v>60</v>
      </c>
      <c r="H46" s="28" t="s">
        <v>175</v>
      </c>
      <c r="I46" s="117"/>
      <c r="J46" s="61"/>
      <c r="K46" s="61"/>
      <c r="L46" s="61"/>
      <c r="M46" s="118"/>
      <c r="N46" s="119"/>
      <c r="O46" s="118"/>
      <c r="P46" s="118"/>
      <c r="Q46" s="36"/>
      <c r="R46" s="23"/>
      <c r="S46" s="23"/>
      <c r="T46" s="23"/>
    </row>
    <row r="47" spans="1:20" x14ac:dyDescent="0.2">
      <c r="A47" s="24" t="s">
        <v>274</v>
      </c>
      <c r="B47" s="26"/>
      <c r="C47" s="27">
        <v>1440</v>
      </c>
      <c r="D47" s="19">
        <v>2189.3000000000002</v>
      </c>
      <c r="E47" s="67">
        <v>98843.811900000001</v>
      </c>
      <c r="F47" s="19">
        <f t="shared" si="1"/>
        <v>101033.1119</v>
      </c>
      <c r="G47" s="175">
        <v>60</v>
      </c>
      <c r="H47" s="28" t="s">
        <v>175</v>
      </c>
      <c r="I47" s="117"/>
      <c r="J47" s="61"/>
      <c r="K47" s="61"/>
      <c r="L47" s="61"/>
      <c r="M47" s="118"/>
      <c r="N47" s="119"/>
      <c r="O47" s="118"/>
      <c r="P47" s="118"/>
      <c r="Q47" s="36"/>
      <c r="R47" s="23"/>
      <c r="S47" s="23"/>
      <c r="T47" s="23"/>
    </row>
    <row r="48" spans="1:20" x14ac:dyDescent="0.2">
      <c r="A48" s="24" t="s">
        <v>275</v>
      </c>
      <c r="B48" s="26"/>
      <c r="C48" s="27">
        <v>1440</v>
      </c>
      <c r="D48" s="19">
        <v>5706.98</v>
      </c>
      <c r="E48" s="67">
        <v>98843.811900000001</v>
      </c>
      <c r="F48" s="19">
        <f t="shared" si="1"/>
        <v>104550.7919</v>
      </c>
      <c r="G48" s="175">
        <v>60</v>
      </c>
      <c r="H48" s="28" t="s">
        <v>175</v>
      </c>
      <c r="I48" s="117"/>
      <c r="J48" s="61"/>
      <c r="K48" s="61"/>
      <c r="L48" s="61"/>
      <c r="M48" s="118"/>
      <c r="N48" s="119"/>
      <c r="O48" s="118"/>
      <c r="P48" s="118"/>
      <c r="Q48" s="36"/>
      <c r="R48" s="23"/>
      <c r="S48" s="23"/>
      <c r="T48" s="23"/>
    </row>
    <row r="49" spans="1:20" x14ac:dyDescent="0.2">
      <c r="A49" s="24" t="s">
        <v>276</v>
      </c>
      <c r="B49" s="26"/>
      <c r="C49" s="27">
        <v>1440</v>
      </c>
      <c r="D49" s="19">
        <v>8227.68</v>
      </c>
      <c r="E49" s="67">
        <v>98843.811900000001</v>
      </c>
      <c r="F49" s="19">
        <f t="shared" si="1"/>
        <v>107071.49189999999</v>
      </c>
      <c r="G49" s="175">
        <v>60</v>
      </c>
      <c r="H49" s="28" t="s">
        <v>175</v>
      </c>
      <c r="I49" s="117"/>
      <c r="J49" s="61"/>
      <c r="K49" s="61"/>
      <c r="L49" s="61"/>
      <c r="M49" s="118"/>
      <c r="N49" s="119"/>
      <c r="O49" s="118"/>
      <c r="P49" s="118"/>
      <c r="Q49" s="36"/>
      <c r="R49" s="23"/>
      <c r="S49" s="23"/>
      <c r="T49" s="23"/>
    </row>
    <row r="50" spans="1:20" x14ac:dyDescent="0.2">
      <c r="A50" s="24" t="s">
        <v>277</v>
      </c>
      <c r="B50" s="26"/>
      <c r="C50" s="27">
        <v>1440</v>
      </c>
      <c r="D50" s="19">
        <v>58539.6</v>
      </c>
      <c r="E50" s="67">
        <v>98843.811900000001</v>
      </c>
      <c r="F50" s="19">
        <f t="shared" si="1"/>
        <v>157383.41190000001</v>
      </c>
      <c r="G50" s="175">
        <v>45</v>
      </c>
      <c r="H50" s="28" t="s">
        <v>175</v>
      </c>
      <c r="I50" s="117"/>
      <c r="J50" s="61"/>
      <c r="K50" s="61"/>
      <c r="L50" s="61"/>
      <c r="M50" s="118"/>
      <c r="N50" s="119"/>
      <c r="O50" s="118"/>
      <c r="P50" s="118"/>
      <c r="Q50" s="36"/>
      <c r="R50" s="23"/>
      <c r="S50" s="23"/>
      <c r="T50" s="23"/>
    </row>
    <row r="51" spans="1:20" x14ac:dyDescent="0.2">
      <c r="A51" s="24" t="s">
        <v>278</v>
      </c>
      <c r="B51" s="26"/>
      <c r="C51" s="27">
        <v>1440</v>
      </c>
      <c r="D51" s="19">
        <v>75447.16</v>
      </c>
      <c r="E51" s="67">
        <v>103865.6271</v>
      </c>
      <c r="F51" s="19">
        <f t="shared" si="1"/>
        <v>179312.78710000002</v>
      </c>
      <c r="G51" s="175">
        <v>48</v>
      </c>
      <c r="H51" s="28" t="s">
        <v>175</v>
      </c>
      <c r="I51" s="117"/>
      <c r="J51" s="61"/>
      <c r="K51" s="61"/>
      <c r="L51" s="61"/>
      <c r="M51" s="118"/>
      <c r="N51" s="119"/>
      <c r="O51" s="118"/>
      <c r="P51" s="118"/>
      <c r="Q51" s="36"/>
      <c r="R51" s="23"/>
      <c r="S51" s="23"/>
      <c r="T51" s="23"/>
    </row>
    <row r="52" spans="1:20" x14ac:dyDescent="0.2">
      <c r="A52" s="24" t="s">
        <v>279</v>
      </c>
      <c r="B52" s="26"/>
      <c r="C52" s="27">
        <v>1440</v>
      </c>
      <c r="D52" s="19">
        <v>50000</v>
      </c>
      <c r="E52" s="67">
        <v>108000</v>
      </c>
      <c r="F52" s="19">
        <f t="shared" si="1"/>
        <v>158000</v>
      </c>
      <c r="G52" s="175">
        <v>60</v>
      </c>
      <c r="H52" s="28" t="s">
        <v>175</v>
      </c>
      <c r="I52" s="117"/>
      <c r="J52" s="61"/>
      <c r="K52" s="61"/>
      <c r="L52" s="61"/>
      <c r="M52" s="118"/>
      <c r="N52" s="119"/>
      <c r="O52" s="118"/>
      <c r="P52" s="118"/>
      <c r="Q52" s="36"/>
      <c r="R52" s="23"/>
      <c r="S52" s="23"/>
      <c r="T52" s="23"/>
    </row>
    <row r="53" spans="1:20" x14ac:dyDescent="0.2">
      <c r="A53" s="24" t="s">
        <v>359</v>
      </c>
      <c r="B53" s="26"/>
      <c r="C53" s="27">
        <v>1280</v>
      </c>
      <c r="D53" s="19">
        <v>0</v>
      </c>
      <c r="E53" s="67">
        <v>245160</v>
      </c>
      <c r="F53" s="19">
        <f>SUM(E53)</f>
        <v>245160</v>
      </c>
      <c r="G53" s="175"/>
      <c r="H53" s="28" t="s">
        <v>296</v>
      </c>
      <c r="I53" s="117"/>
      <c r="J53" s="61"/>
      <c r="K53" s="61"/>
      <c r="L53" s="61"/>
      <c r="M53" s="118"/>
      <c r="N53" s="119"/>
      <c r="O53" s="118"/>
      <c r="P53" s="118"/>
      <c r="Q53" s="36"/>
      <c r="R53" s="23"/>
      <c r="S53" s="23"/>
      <c r="T53" s="23"/>
    </row>
    <row r="54" spans="1:20" x14ac:dyDescent="0.2">
      <c r="A54" s="24" t="s">
        <v>351</v>
      </c>
      <c r="B54" s="26"/>
      <c r="C54" s="27">
        <v>54064</v>
      </c>
      <c r="D54" s="19">
        <v>126734.59</v>
      </c>
      <c r="E54" s="67">
        <v>11768332.923</v>
      </c>
      <c r="F54" s="19">
        <f>SUM(D54:E54)</f>
        <v>11895067.513</v>
      </c>
      <c r="G54" s="175">
        <v>921</v>
      </c>
      <c r="H54" s="28" t="s">
        <v>175</v>
      </c>
      <c r="I54" s="117"/>
      <c r="J54" s="61"/>
      <c r="K54" s="61"/>
      <c r="L54" s="61"/>
      <c r="M54" s="118"/>
      <c r="N54" s="119"/>
      <c r="O54" s="118"/>
      <c r="P54" s="118"/>
      <c r="Q54" s="36"/>
      <c r="R54" s="23"/>
      <c r="S54" s="23"/>
      <c r="T54" s="23"/>
    </row>
    <row r="55" spans="1:20" x14ac:dyDescent="0.2">
      <c r="A55" s="24" t="s">
        <v>284</v>
      </c>
      <c r="B55" s="26"/>
      <c r="C55" s="27">
        <v>1209</v>
      </c>
      <c r="D55" s="19">
        <v>25000</v>
      </c>
      <c r="E55" s="67">
        <v>8842726.7397000007</v>
      </c>
      <c r="F55" s="19">
        <f>SUM(D55:E55)</f>
        <v>8867726.7397000007</v>
      </c>
      <c r="G55" s="175"/>
      <c r="H55" s="28" t="s">
        <v>175</v>
      </c>
      <c r="I55" s="117"/>
      <c r="J55" s="61"/>
      <c r="K55" s="61"/>
      <c r="L55" s="61"/>
      <c r="M55" s="118"/>
      <c r="N55" s="119"/>
      <c r="O55" s="118"/>
      <c r="P55" s="118"/>
      <c r="Q55" s="36"/>
      <c r="R55" s="23"/>
      <c r="S55" s="23"/>
      <c r="T55" s="23"/>
    </row>
    <row r="56" spans="1:20" x14ac:dyDescent="0.2">
      <c r="A56" s="24" t="s">
        <v>400</v>
      </c>
      <c r="B56" s="26"/>
      <c r="C56" s="27">
        <v>38199</v>
      </c>
      <c r="D56" s="19">
        <v>0</v>
      </c>
      <c r="E56" s="67">
        <v>0</v>
      </c>
      <c r="F56" s="19">
        <v>0</v>
      </c>
      <c r="G56" s="175"/>
      <c r="H56" s="28"/>
      <c r="I56" s="117"/>
      <c r="J56" s="61"/>
      <c r="K56" s="61"/>
      <c r="L56" s="61"/>
      <c r="M56" s="118"/>
      <c r="N56" s="119"/>
      <c r="O56" s="118"/>
      <c r="P56" s="118"/>
      <c r="Q56" s="36"/>
      <c r="R56" s="23"/>
      <c r="S56" s="23"/>
      <c r="T56" s="23"/>
    </row>
    <row r="57" spans="1:20" x14ac:dyDescent="0.2">
      <c r="A57" s="24" t="s">
        <v>468</v>
      </c>
      <c r="B57" s="26"/>
      <c r="C57" s="27"/>
      <c r="D57" s="19"/>
      <c r="E57" s="67">
        <v>2672987</v>
      </c>
      <c r="F57" s="19">
        <v>2672987</v>
      </c>
      <c r="G57" s="175"/>
      <c r="H57" s="28"/>
      <c r="I57" s="117"/>
      <c r="J57" s="61"/>
      <c r="K57" s="61"/>
      <c r="L57" s="61"/>
      <c r="M57" s="118"/>
      <c r="N57" s="119"/>
      <c r="O57" s="118"/>
      <c r="P57" s="118"/>
      <c r="Q57" s="36"/>
      <c r="R57" s="23"/>
      <c r="S57" s="23"/>
      <c r="T57" s="23"/>
    </row>
    <row r="58" spans="1:20" x14ac:dyDescent="0.2">
      <c r="A58" s="24" t="s">
        <v>498</v>
      </c>
      <c r="B58" s="26"/>
      <c r="C58" s="27"/>
      <c r="D58" s="19"/>
      <c r="E58" s="67">
        <v>185000</v>
      </c>
      <c r="F58" s="19">
        <v>185000</v>
      </c>
      <c r="G58" s="175"/>
      <c r="H58" s="28" t="s">
        <v>457</v>
      </c>
      <c r="I58" s="117"/>
      <c r="J58" s="61"/>
      <c r="K58" s="61"/>
      <c r="L58" s="61"/>
      <c r="M58" s="118"/>
      <c r="N58" s="119"/>
      <c r="O58" s="118"/>
      <c r="P58" s="118"/>
      <c r="Q58" s="36"/>
      <c r="R58" s="23"/>
      <c r="S58" s="23"/>
      <c r="T58" s="23"/>
    </row>
    <row r="59" spans="1:20" s="229" customFormat="1" x14ac:dyDescent="0.2">
      <c r="A59" s="24" t="s">
        <v>529</v>
      </c>
      <c r="B59" s="26"/>
      <c r="C59" s="27"/>
      <c r="D59" s="19"/>
      <c r="E59" s="67">
        <v>500000</v>
      </c>
      <c r="F59" s="19">
        <v>500000</v>
      </c>
      <c r="G59" s="175"/>
      <c r="H59" s="28"/>
      <c r="I59" s="117"/>
      <c r="J59" s="61"/>
      <c r="K59" s="61"/>
      <c r="L59" s="61"/>
      <c r="M59" s="118"/>
      <c r="N59" s="119"/>
      <c r="O59" s="118"/>
      <c r="P59" s="118"/>
      <c r="Q59" s="36"/>
      <c r="R59" s="23"/>
      <c r="S59" s="23"/>
      <c r="T59" s="23"/>
    </row>
    <row r="60" spans="1:20" s="229" customFormat="1" x14ac:dyDescent="0.2">
      <c r="A60" s="307" t="s">
        <v>534</v>
      </c>
      <c r="B60" s="26"/>
      <c r="C60" s="27"/>
      <c r="D60" s="19"/>
      <c r="E60" s="67"/>
      <c r="F60" s="19"/>
      <c r="G60" s="175"/>
      <c r="H60" s="28"/>
      <c r="I60" s="117"/>
      <c r="J60" s="61"/>
      <c r="K60" s="61"/>
      <c r="L60" s="61"/>
      <c r="M60" s="118"/>
      <c r="N60" s="119"/>
      <c r="O60" s="118"/>
      <c r="P60" s="118"/>
      <c r="Q60" s="36"/>
      <c r="R60" s="23"/>
      <c r="S60" s="23"/>
      <c r="T60" s="23"/>
    </row>
    <row r="61" spans="1:20" s="229" customFormat="1" x14ac:dyDescent="0.2">
      <c r="A61" s="24"/>
      <c r="B61" s="26"/>
      <c r="C61" s="27"/>
      <c r="D61" s="19"/>
      <c r="E61" s="67"/>
      <c r="F61" s="19"/>
      <c r="G61" s="175"/>
      <c r="H61" s="28"/>
      <c r="I61" s="117"/>
      <c r="J61" s="61"/>
      <c r="K61" s="61"/>
      <c r="L61" s="61"/>
      <c r="M61" s="118"/>
      <c r="N61" s="119"/>
      <c r="O61" s="118"/>
      <c r="P61" s="118"/>
      <c r="Q61" s="36"/>
      <c r="R61" s="23"/>
      <c r="S61" s="23"/>
      <c r="T61" s="23"/>
    </row>
    <row r="62" spans="1:20" x14ac:dyDescent="0.2">
      <c r="A62" s="207" t="s">
        <v>434</v>
      </c>
      <c r="B62" s="208"/>
      <c r="C62" s="177">
        <f>SUM(C7:C61)</f>
        <v>607704</v>
      </c>
      <c r="D62" s="271">
        <f>SUM(D7:D61)</f>
        <v>8286065.3099999996</v>
      </c>
      <c r="E62" s="271">
        <f>SUM(E7:E61)</f>
        <v>179301312.8567999</v>
      </c>
      <c r="F62" s="271">
        <f>SUM(F7:F61)</f>
        <v>187587378.16680002</v>
      </c>
      <c r="G62" s="61"/>
      <c r="H62" s="61"/>
      <c r="I62" s="118"/>
      <c r="J62" s="60"/>
      <c r="K62" s="59"/>
      <c r="L62" s="59"/>
      <c r="M62" s="16"/>
      <c r="N62" s="1"/>
      <c r="O62" s="1"/>
      <c r="P62" s="1"/>
    </row>
    <row r="64" spans="1:20" x14ac:dyDescent="0.2">
      <c r="A64" s="307"/>
    </row>
  </sheetData>
  <printOptions horizontalCentered="1" gridLines="1"/>
  <pageMargins left="0" right="0" top="0.75" bottom="0.75" header="0.3" footer="0.3"/>
  <pageSetup paperSize="1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opLeftCell="A22" workbookViewId="0">
      <selection activeCell="A34" sqref="A34"/>
    </sheetView>
  </sheetViews>
  <sheetFormatPr defaultRowHeight="12.75" x14ac:dyDescent="0.2"/>
  <cols>
    <col min="1" max="1" width="52.28515625" bestFit="1" customWidth="1"/>
    <col min="2" max="3" width="10.85546875" customWidth="1"/>
    <col min="4" max="4" width="15" bestFit="1" customWidth="1"/>
    <col min="5" max="5" width="16" bestFit="1" customWidth="1"/>
    <col min="6" max="6" width="16.42578125" customWidth="1"/>
    <col min="7" max="7" width="12.85546875" customWidth="1"/>
    <col min="8" max="8" width="5" bestFit="1" customWidth="1"/>
    <col min="9" max="9" width="11.5703125" customWidth="1"/>
    <col min="13" max="13" width="12.5703125" customWidth="1"/>
    <col min="14" max="14" width="11.85546875" customWidth="1"/>
    <col min="16" max="16" width="35.42578125" bestFit="1" customWidth="1"/>
    <col min="17" max="17" width="23.28515625" bestFit="1" customWidth="1"/>
    <col min="18" max="18" width="14.5703125" customWidth="1"/>
    <col min="19" max="19" width="8.7109375" customWidth="1"/>
    <col min="20" max="20" width="18.140625" bestFit="1" customWidth="1"/>
  </cols>
  <sheetData>
    <row r="1" spans="1:21" s="229" customFormat="1" ht="51.75" thickBot="1" x14ac:dyDescent="0.25">
      <c r="A1" s="272" t="s">
        <v>52</v>
      </c>
      <c r="B1" s="273" t="s">
        <v>407</v>
      </c>
      <c r="C1" s="273" t="s">
        <v>13</v>
      </c>
      <c r="D1" s="274" t="s">
        <v>115</v>
      </c>
      <c r="E1" s="274" t="s">
        <v>116</v>
      </c>
      <c r="F1" s="274" t="s">
        <v>117</v>
      </c>
      <c r="G1" s="275" t="s">
        <v>327</v>
      </c>
      <c r="H1" s="276" t="s">
        <v>118</v>
      </c>
      <c r="I1" s="276" t="s">
        <v>119</v>
      </c>
      <c r="J1" s="273" t="s">
        <v>120</v>
      </c>
      <c r="K1" s="273" t="s">
        <v>154</v>
      </c>
      <c r="L1" s="273" t="s">
        <v>121</v>
      </c>
      <c r="M1" s="273" t="s">
        <v>122</v>
      </c>
      <c r="N1" s="277" t="s">
        <v>160</v>
      </c>
      <c r="O1" s="273" t="s">
        <v>123</v>
      </c>
      <c r="P1" s="273" t="s">
        <v>124</v>
      </c>
      <c r="Q1" s="116" t="s">
        <v>70</v>
      </c>
      <c r="R1" s="116" t="s">
        <v>125</v>
      </c>
      <c r="S1" s="116" t="s">
        <v>126</v>
      </c>
      <c r="T1" s="116" t="s">
        <v>127</v>
      </c>
    </row>
    <row r="2" spans="1:21" s="229" customFormat="1" x14ac:dyDescent="0.2">
      <c r="A2" s="259"/>
      <c r="B2" s="260"/>
      <c r="C2" s="260"/>
      <c r="D2" s="261"/>
      <c r="E2" s="261"/>
      <c r="F2" s="261"/>
      <c r="G2" s="262"/>
      <c r="H2" s="263"/>
      <c r="I2" s="263"/>
      <c r="J2" s="260"/>
      <c r="K2" s="260"/>
      <c r="L2" s="260"/>
      <c r="M2" s="260"/>
      <c r="N2" s="278"/>
      <c r="O2" s="260"/>
      <c r="P2" s="260"/>
      <c r="Q2" s="2"/>
      <c r="R2" s="2"/>
      <c r="S2" s="2"/>
      <c r="T2" s="2"/>
    </row>
    <row r="3" spans="1:21" s="229" customFormat="1" ht="15" x14ac:dyDescent="0.2">
      <c r="A3" s="279" t="s">
        <v>325</v>
      </c>
      <c r="B3" s="280" t="s">
        <v>22</v>
      </c>
      <c r="C3" s="27"/>
      <c r="D3" s="19"/>
      <c r="E3" s="19"/>
      <c r="F3" s="19"/>
      <c r="G3" s="175"/>
      <c r="H3" s="28"/>
      <c r="I3" s="28"/>
      <c r="J3" s="31"/>
      <c r="K3" s="31"/>
      <c r="L3" s="31"/>
      <c r="M3" s="27"/>
      <c r="N3" s="62"/>
      <c r="O3" s="27"/>
      <c r="P3" s="27"/>
      <c r="Q3" s="36"/>
      <c r="R3" s="23"/>
      <c r="S3" s="23"/>
      <c r="T3" s="23"/>
      <c r="U3" s="24"/>
    </row>
    <row r="4" spans="1:21" s="229" customFormat="1" x14ac:dyDescent="0.2">
      <c r="A4" s="268" t="s">
        <v>107</v>
      </c>
      <c r="B4" s="269"/>
      <c r="C4" s="27"/>
      <c r="D4" s="19"/>
      <c r="E4" s="19"/>
      <c r="F4" s="19"/>
      <c r="G4" s="175"/>
      <c r="H4" s="28"/>
      <c r="I4" s="28"/>
      <c r="J4" s="31"/>
      <c r="K4" s="31"/>
      <c r="L4" s="31"/>
      <c r="M4" s="27"/>
      <c r="N4" s="62"/>
      <c r="O4" s="27"/>
      <c r="P4" s="27"/>
      <c r="Q4" s="36"/>
      <c r="R4" s="23"/>
      <c r="S4" s="23"/>
      <c r="T4" s="23"/>
      <c r="U4" s="24"/>
    </row>
    <row r="5" spans="1:21" s="229" customFormat="1" x14ac:dyDescent="0.2">
      <c r="A5" s="268" t="s">
        <v>298</v>
      </c>
      <c r="B5" s="269"/>
      <c r="C5" s="27"/>
      <c r="D5" s="19"/>
      <c r="E5" s="19"/>
      <c r="F5" s="19"/>
      <c r="G5" s="175"/>
      <c r="H5" s="28"/>
      <c r="I5" s="28"/>
      <c r="J5" s="31"/>
      <c r="K5" s="31"/>
      <c r="L5" s="31"/>
      <c r="M5" s="27"/>
      <c r="N5" s="62"/>
      <c r="O5" s="27"/>
      <c r="P5" s="27"/>
      <c r="Q5" s="36"/>
      <c r="R5" s="23"/>
      <c r="S5" s="23"/>
      <c r="T5" s="23"/>
      <c r="U5" s="24"/>
    </row>
    <row r="6" spans="1:21" s="229" customFormat="1" x14ac:dyDescent="0.2">
      <c r="A6" s="268"/>
      <c r="B6" s="269"/>
      <c r="C6" s="27"/>
      <c r="D6" s="19"/>
      <c r="E6" s="19"/>
      <c r="F6" s="19"/>
      <c r="G6" s="175"/>
      <c r="H6" s="28"/>
      <c r="I6" s="28"/>
      <c r="J6" s="31"/>
      <c r="K6" s="31"/>
      <c r="L6" s="31"/>
      <c r="M6" s="27"/>
      <c r="N6" s="62"/>
      <c r="O6" s="27"/>
      <c r="P6" s="27"/>
      <c r="Q6" s="36"/>
      <c r="R6" s="23"/>
      <c r="S6" s="23"/>
      <c r="T6" s="23"/>
      <c r="U6" s="24"/>
    </row>
    <row r="7" spans="1:21" s="229" customFormat="1" x14ac:dyDescent="0.2">
      <c r="A7" s="24"/>
      <c r="B7" s="26"/>
      <c r="C7" s="27"/>
      <c r="D7" s="19"/>
      <c r="E7" s="19"/>
      <c r="F7" s="19"/>
      <c r="G7" s="175"/>
      <c r="H7" s="28"/>
      <c r="I7" s="28"/>
      <c r="J7" s="31"/>
      <c r="K7" s="31"/>
      <c r="L7" s="31"/>
      <c r="M7" s="27"/>
      <c r="N7" s="62"/>
      <c r="O7" s="27"/>
      <c r="P7" s="27"/>
      <c r="Q7" s="36"/>
      <c r="R7" s="23"/>
      <c r="S7" s="23"/>
      <c r="T7" s="23"/>
      <c r="U7" s="24"/>
    </row>
    <row r="8" spans="1:21" s="229" customFormat="1" x14ac:dyDescent="0.2">
      <c r="A8" s="24" t="s">
        <v>390</v>
      </c>
      <c r="B8" s="26"/>
      <c r="C8" s="27">
        <v>15331</v>
      </c>
      <c r="D8" s="19">
        <v>46033.5</v>
      </c>
      <c r="E8" s="19">
        <v>2915558.7861000001</v>
      </c>
      <c r="F8" s="19">
        <f>SUM(E37)</f>
        <v>0</v>
      </c>
      <c r="G8" s="175"/>
      <c r="H8" s="28" t="s">
        <v>35</v>
      </c>
      <c r="I8" s="28"/>
      <c r="J8" s="31" t="s">
        <v>22</v>
      </c>
      <c r="K8" s="31" t="s">
        <v>22</v>
      </c>
      <c r="L8" s="31">
        <v>1</v>
      </c>
      <c r="M8" s="27"/>
      <c r="N8" s="62"/>
      <c r="O8" s="27"/>
      <c r="P8" s="27"/>
      <c r="Q8" s="36" t="s">
        <v>20</v>
      </c>
      <c r="R8" s="23"/>
      <c r="S8" s="23"/>
      <c r="T8" s="23"/>
      <c r="U8" s="24"/>
    </row>
    <row r="9" spans="1:21" s="229" customFormat="1" x14ac:dyDescent="0.2">
      <c r="A9" s="24" t="s">
        <v>387</v>
      </c>
      <c r="B9" s="26"/>
      <c r="C9" s="27">
        <v>87400</v>
      </c>
      <c r="D9" s="19">
        <v>2371375.0099999998</v>
      </c>
      <c r="E9" s="19">
        <v>17870896.5264</v>
      </c>
      <c r="F9" s="19">
        <f t="shared" ref="F9:F32" si="0">SUM(D9:E9)</f>
        <v>20242271.536399998</v>
      </c>
      <c r="G9" s="175">
        <v>1048</v>
      </c>
      <c r="H9" s="28" t="s">
        <v>27</v>
      </c>
      <c r="I9" s="28"/>
      <c r="J9" s="31" t="s">
        <v>22</v>
      </c>
      <c r="K9" s="31" t="s">
        <v>22</v>
      </c>
      <c r="L9" s="31">
        <v>1</v>
      </c>
      <c r="M9" s="27"/>
      <c r="N9" s="62"/>
      <c r="O9" s="27"/>
      <c r="P9" s="27"/>
      <c r="Q9" s="36" t="s">
        <v>57</v>
      </c>
      <c r="R9" s="23"/>
      <c r="S9" s="23"/>
      <c r="T9" s="23"/>
      <c r="U9" s="24"/>
    </row>
    <row r="10" spans="1:21" s="229" customFormat="1" x14ac:dyDescent="0.2">
      <c r="A10" s="24" t="s">
        <v>11</v>
      </c>
      <c r="B10" s="26"/>
      <c r="C10" s="27">
        <v>20830</v>
      </c>
      <c r="D10" s="19">
        <v>517301.1</v>
      </c>
      <c r="E10" s="281">
        <v>4056789.3942</v>
      </c>
      <c r="F10" s="19">
        <f t="shared" si="0"/>
        <v>4574090.4941999996</v>
      </c>
      <c r="G10" s="175">
        <v>290</v>
      </c>
      <c r="H10" s="28" t="s">
        <v>36</v>
      </c>
      <c r="I10" s="28" t="s">
        <v>49</v>
      </c>
      <c r="J10" s="31"/>
      <c r="K10" s="31"/>
      <c r="L10" s="31"/>
      <c r="M10" s="27"/>
      <c r="N10" s="62"/>
      <c r="O10" s="27"/>
      <c r="P10" s="27" t="s">
        <v>76</v>
      </c>
      <c r="Q10" s="36" t="s">
        <v>20</v>
      </c>
      <c r="R10" s="23" t="s">
        <v>72</v>
      </c>
      <c r="S10" s="23">
        <v>2</v>
      </c>
      <c r="T10" s="23" t="s">
        <v>73</v>
      </c>
      <c r="U10" s="24"/>
    </row>
    <row r="11" spans="1:21" s="229" customFormat="1" x14ac:dyDescent="0.2">
      <c r="A11" s="24" t="s">
        <v>384</v>
      </c>
      <c r="B11" s="26"/>
      <c r="C11" s="27">
        <v>1857</v>
      </c>
      <c r="D11" s="19">
        <v>48109.440000000002</v>
      </c>
      <c r="E11" s="19">
        <v>383539</v>
      </c>
      <c r="F11" s="19">
        <f t="shared" si="0"/>
        <v>431648.44</v>
      </c>
      <c r="G11" s="175"/>
      <c r="H11" s="28" t="s">
        <v>28</v>
      </c>
      <c r="I11" s="28"/>
      <c r="J11" s="31" t="s">
        <v>22</v>
      </c>
      <c r="K11" s="31"/>
      <c r="L11" s="31"/>
      <c r="M11" s="27"/>
      <c r="N11" s="62"/>
      <c r="O11" s="27"/>
      <c r="P11" s="27" t="s">
        <v>76</v>
      </c>
      <c r="Q11" s="36" t="s">
        <v>71</v>
      </c>
      <c r="R11" s="23" t="s">
        <v>72</v>
      </c>
      <c r="S11" s="23">
        <v>1</v>
      </c>
      <c r="T11" s="23" t="s">
        <v>73</v>
      </c>
      <c r="U11" s="24"/>
    </row>
    <row r="12" spans="1:21" s="229" customFormat="1" x14ac:dyDescent="0.2">
      <c r="A12" s="24" t="s">
        <v>283</v>
      </c>
      <c r="B12" s="26"/>
      <c r="C12" s="27">
        <v>8608</v>
      </c>
      <c r="D12" s="19">
        <v>571114.73</v>
      </c>
      <c r="E12" s="19">
        <v>1774292.7546000001</v>
      </c>
      <c r="F12" s="19">
        <f t="shared" si="0"/>
        <v>2345407.4846000001</v>
      </c>
      <c r="G12" s="175"/>
      <c r="H12" s="28" t="s">
        <v>30</v>
      </c>
      <c r="I12" s="28"/>
      <c r="J12" s="31"/>
      <c r="K12" s="31"/>
      <c r="L12" s="31"/>
      <c r="M12" s="27"/>
      <c r="N12" s="62"/>
      <c r="O12" s="27"/>
      <c r="P12" s="27" t="s">
        <v>100</v>
      </c>
      <c r="Q12" s="36" t="s">
        <v>99</v>
      </c>
      <c r="R12" s="23" t="s">
        <v>79</v>
      </c>
      <c r="S12" s="23">
        <v>1</v>
      </c>
      <c r="T12" s="23" t="s">
        <v>77</v>
      </c>
      <c r="U12" s="24"/>
    </row>
    <row r="13" spans="1:21" s="229" customFormat="1" x14ac:dyDescent="0.2">
      <c r="A13" s="24" t="s">
        <v>385</v>
      </c>
      <c r="B13" s="26"/>
      <c r="C13" s="27">
        <v>85829</v>
      </c>
      <c r="D13" s="19">
        <v>2133178.73</v>
      </c>
      <c r="E13" s="19">
        <v>15383359.946699999</v>
      </c>
      <c r="F13" s="19">
        <f t="shared" si="0"/>
        <v>17516538.6767</v>
      </c>
      <c r="G13" s="175">
        <v>449</v>
      </c>
      <c r="H13" s="28" t="s">
        <v>30</v>
      </c>
      <c r="I13" s="28" t="s">
        <v>40</v>
      </c>
      <c r="J13" s="31"/>
      <c r="K13" s="31" t="s">
        <v>22</v>
      </c>
      <c r="L13" s="31">
        <v>1</v>
      </c>
      <c r="M13" s="27"/>
      <c r="N13" s="62"/>
      <c r="O13" s="27"/>
      <c r="P13" s="27" t="s">
        <v>76</v>
      </c>
      <c r="Q13" s="36" t="s">
        <v>57</v>
      </c>
      <c r="R13" s="23" t="s">
        <v>72</v>
      </c>
      <c r="S13" s="23">
        <v>4</v>
      </c>
      <c r="T13" s="23" t="s">
        <v>77</v>
      </c>
      <c r="U13" s="24"/>
    </row>
    <row r="14" spans="1:21" s="229" customFormat="1" x14ac:dyDescent="0.2">
      <c r="A14" s="24" t="s">
        <v>389</v>
      </c>
      <c r="B14" s="26"/>
      <c r="C14" s="27">
        <v>25833</v>
      </c>
      <c r="D14" s="19">
        <v>346830.3</v>
      </c>
      <c r="E14" s="19">
        <v>5671860.0159</v>
      </c>
      <c r="F14" s="19">
        <f t="shared" si="0"/>
        <v>6018690.3158999998</v>
      </c>
      <c r="G14" s="175">
        <v>466</v>
      </c>
      <c r="H14" s="28" t="s">
        <v>50</v>
      </c>
      <c r="I14" s="28" t="s">
        <v>24</v>
      </c>
      <c r="J14" s="31" t="s">
        <v>22</v>
      </c>
      <c r="K14" s="31"/>
      <c r="L14" s="31"/>
      <c r="M14" s="27"/>
      <c r="N14" s="62"/>
      <c r="O14" s="27"/>
      <c r="P14" s="27" t="s">
        <v>76</v>
      </c>
      <c r="Q14" s="36" t="s">
        <v>102</v>
      </c>
      <c r="R14" s="23" t="s">
        <v>72</v>
      </c>
      <c r="S14" s="23">
        <v>1</v>
      </c>
      <c r="T14" s="23" t="s">
        <v>73</v>
      </c>
      <c r="U14" s="24"/>
    </row>
    <row r="15" spans="1:21" s="229" customFormat="1" x14ac:dyDescent="0.2">
      <c r="A15" s="24" t="s">
        <v>1</v>
      </c>
      <c r="B15" s="26"/>
      <c r="C15" s="27">
        <v>8070</v>
      </c>
      <c r="D15" s="19">
        <v>980000</v>
      </c>
      <c r="E15" s="19">
        <v>6730928</v>
      </c>
      <c r="F15" s="19">
        <f t="shared" si="0"/>
        <v>7710928</v>
      </c>
      <c r="G15" s="175"/>
      <c r="H15" s="28" t="s">
        <v>39</v>
      </c>
      <c r="I15" s="28" t="s">
        <v>512</v>
      </c>
      <c r="J15" s="31" t="s">
        <v>22</v>
      </c>
      <c r="K15" s="31"/>
      <c r="L15" s="31"/>
      <c r="M15" s="27"/>
      <c r="N15" s="62"/>
      <c r="O15" s="27"/>
      <c r="P15" s="27" t="s">
        <v>76</v>
      </c>
      <c r="Q15" s="36" t="s">
        <v>57</v>
      </c>
      <c r="R15" s="23" t="s">
        <v>72</v>
      </c>
      <c r="S15" s="23">
        <v>1</v>
      </c>
      <c r="T15" s="23" t="s">
        <v>77</v>
      </c>
      <c r="U15" s="24"/>
    </row>
    <row r="16" spans="1:21" s="229" customFormat="1" x14ac:dyDescent="0.2">
      <c r="A16" s="24" t="s">
        <v>456</v>
      </c>
      <c r="B16" s="26"/>
      <c r="C16" s="27">
        <v>83829</v>
      </c>
      <c r="D16" s="19">
        <v>2006511.5</v>
      </c>
      <c r="E16" s="19">
        <v>20465272.492800001</v>
      </c>
      <c r="F16" s="19">
        <f t="shared" si="0"/>
        <v>22471783.992800001</v>
      </c>
      <c r="G16" s="175">
        <v>1154</v>
      </c>
      <c r="H16" s="28" t="s">
        <v>26</v>
      </c>
      <c r="I16" s="28" t="s">
        <v>438</v>
      </c>
      <c r="J16" s="31" t="s">
        <v>22</v>
      </c>
      <c r="K16" s="31"/>
      <c r="L16" s="31"/>
      <c r="M16" s="27"/>
      <c r="N16" s="28">
        <v>2012</v>
      </c>
      <c r="O16" s="27" t="s">
        <v>453</v>
      </c>
      <c r="P16" s="27" t="s">
        <v>454</v>
      </c>
      <c r="Q16" s="36"/>
      <c r="R16" s="23" t="s">
        <v>72</v>
      </c>
      <c r="S16" s="23">
        <v>3</v>
      </c>
      <c r="T16" s="23" t="s">
        <v>455</v>
      </c>
      <c r="U16" s="24"/>
    </row>
    <row r="17" spans="1:21" s="229" customFormat="1" x14ac:dyDescent="0.2">
      <c r="A17" s="24" t="s">
        <v>12</v>
      </c>
      <c r="B17" s="26"/>
      <c r="C17" s="27">
        <v>20064</v>
      </c>
      <c r="D17" s="19">
        <v>363305.9</v>
      </c>
      <c r="E17" s="19">
        <v>4719605.6874000002</v>
      </c>
      <c r="F17" s="19">
        <f t="shared" si="0"/>
        <v>5082911.5874000005</v>
      </c>
      <c r="G17" s="175"/>
      <c r="H17" s="28" t="s">
        <v>36</v>
      </c>
      <c r="I17" s="28" t="s">
        <v>51</v>
      </c>
      <c r="J17" s="31"/>
      <c r="K17" s="31"/>
      <c r="L17" s="31"/>
      <c r="M17" s="27"/>
      <c r="N17" s="62"/>
      <c r="O17" s="27"/>
      <c r="P17" s="27"/>
      <c r="Q17" s="36" t="s">
        <v>20</v>
      </c>
      <c r="R17" s="23"/>
      <c r="S17" s="23"/>
      <c r="T17" s="23"/>
      <c r="U17" s="24"/>
    </row>
    <row r="18" spans="1:21" s="229" customFormat="1" x14ac:dyDescent="0.2">
      <c r="A18" s="24" t="s">
        <v>383</v>
      </c>
      <c r="B18" s="26"/>
      <c r="C18" s="27">
        <v>119740</v>
      </c>
      <c r="D18" s="19">
        <v>839045.84</v>
      </c>
      <c r="E18" s="19">
        <v>21444939</v>
      </c>
      <c r="F18" s="19">
        <f t="shared" si="0"/>
        <v>22283984.84</v>
      </c>
      <c r="G18" s="175">
        <v>1278</v>
      </c>
      <c r="H18" s="28" t="s">
        <v>37</v>
      </c>
      <c r="I18" s="28" t="s">
        <v>450</v>
      </c>
      <c r="J18" s="31" t="s">
        <v>22</v>
      </c>
      <c r="K18" s="31" t="s">
        <v>22</v>
      </c>
      <c r="L18" s="31">
        <v>1</v>
      </c>
      <c r="M18" s="27"/>
      <c r="N18" s="28">
        <v>2012</v>
      </c>
      <c r="O18" s="27" t="s">
        <v>453</v>
      </c>
      <c r="P18" s="27" t="s">
        <v>454</v>
      </c>
      <c r="Q18" s="36" t="s">
        <v>57</v>
      </c>
      <c r="R18" s="23" t="s">
        <v>72</v>
      </c>
      <c r="S18" s="23">
        <v>3</v>
      </c>
      <c r="T18" s="23" t="s">
        <v>455</v>
      </c>
      <c r="U18" s="24"/>
    </row>
    <row r="19" spans="1:21" s="229" customFormat="1" x14ac:dyDescent="0.2">
      <c r="A19" s="24" t="s">
        <v>386</v>
      </c>
      <c r="B19" s="26"/>
      <c r="C19" s="27">
        <v>50360</v>
      </c>
      <c r="D19" s="19">
        <v>602746.9</v>
      </c>
      <c r="E19" s="19">
        <v>13378695.8058</v>
      </c>
      <c r="F19" s="19">
        <f t="shared" si="0"/>
        <v>13981442.705800001</v>
      </c>
      <c r="G19" s="175">
        <v>422</v>
      </c>
      <c r="H19" s="28" t="s">
        <v>27</v>
      </c>
      <c r="I19" s="28"/>
      <c r="J19" s="31" t="s">
        <v>22</v>
      </c>
      <c r="K19" s="31" t="s">
        <v>22</v>
      </c>
      <c r="L19" s="31">
        <v>1</v>
      </c>
      <c r="M19" s="27"/>
      <c r="N19" s="62"/>
      <c r="O19" s="27"/>
      <c r="P19" s="27" t="s">
        <v>76</v>
      </c>
      <c r="Q19" s="36" t="s">
        <v>71</v>
      </c>
      <c r="R19" s="23" t="s">
        <v>72</v>
      </c>
      <c r="S19" s="23">
        <v>1</v>
      </c>
      <c r="T19" s="23" t="s">
        <v>73</v>
      </c>
      <c r="U19" s="24"/>
    </row>
    <row r="20" spans="1:21" s="229" customFormat="1" x14ac:dyDescent="0.2">
      <c r="A20" s="24" t="s">
        <v>516</v>
      </c>
      <c r="B20" s="26"/>
      <c r="C20" s="27">
        <v>36400</v>
      </c>
      <c r="D20" s="19">
        <v>400000</v>
      </c>
      <c r="E20" s="19">
        <v>13000000</v>
      </c>
      <c r="F20" s="19">
        <f t="shared" si="0"/>
        <v>13400000</v>
      </c>
      <c r="G20" s="175"/>
      <c r="H20" s="28" t="s">
        <v>36</v>
      </c>
      <c r="I20" s="28" t="s">
        <v>515</v>
      </c>
      <c r="J20" s="31"/>
      <c r="K20" s="31"/>
      <c r="L20" s="31"/>
      <c r="M20" s="27"/>
      <c r="N20" s="62"/>
      <c r="O20" s="27"/>
      <c r="P20" s="27" t="s">
        <v>76</v>
      </c>
      <c r="Q20" s="36" t="s">
        <v>60</v>
      </c>
      <c r="R20" s="23" t="s">
        <v>72</v>
      </c>
      <c r="S20" s="23">
        <v>2</v>
      </c>
      <c r="T20" s="23" t="s">
        <v>73</v>
      </c>
      <c r="U20" s="24"/>
    </row>
    <row r="21" spans="1:21" s="229" customFormat="1" x14ac:dyDescent="0.2">
      <c r="A21" s="24" t="s">
        <v>388</v>
      </c>
      <c r="B21" s="26"/>
      <c r="C21" s="27">
        <v>10000</v>
      </c>
      <c r="D21" s="19">
        <v>90671.69</v>
      </c>
      <c r="E21" s="19">
        <v>2019685.7523000001</v>
      </c>
      <c r="F21" s="19">
        <f t="shared" si="0"/>
        <v>2110357.4423000002</v>
      </c>
      <c r="G21" s="175">
        <v>165</v>
      </c>
      <c r="H21" s="28" t="s">
        <v>26</v>
      </c>
      <c r="I21" s="28"/>
      <c r="J21" s="31" t="s">
        <v>22</v>
      </c>
      <c r="K21" s="31" t="s">
        <v>22</v>
      </c>
      <c r="L21" s="31">
        <v>1</v>
      </c>
      <c r="M21" s="27"/>
      <c r="N21" s="62"/>
      <c r="O21" s="27"/>
      <c r="P21" s="27" t="s">
        <v>100</v>
      </c>
      <c r="Q21" s="36" t="s">
        <v>64</v>
      </c>
      <c r="R21" s="23" t="s">
        <v>101</v>
      </c>
      <c r="S21" s="23">
        <v>1</v>
      </c>
      <c r="T21" s="23" t="s">
        <v>77</v>
      </c>
      <c r="U21" s="24"/>
    </row>
    <row r="22" spans="1:21" s="229" customFormat="1" x14ac:dyDescent="0.2">
      <c r="A22" s="24" t="s">
        <v>16</v>
      </c>
      <c r="B22" s="26"/>
      <c r="C22" s="27"/>
      <c r="D22" s="19"/>
      <c r="E22" s="19">
        <v>50000</v>
      </c>
      <c r="F22" s="19">
        <f t="shared" si="0"/>
        <v>50000</v>
      </c>
      <c r="G22" s="175"/>
      <c r="H22" s="28"/>
      <c r="I22" s="28"/>
      <c r="J22" s="31"/>
      <c r="K22" s="31"/>
      <c r="L22" s="31"/>
      <c r="M22" s="27"/>
      <c r="N22" s="62"/>
      <c r="O22" s="27"/>
      <c r="P22" s="27"/>
      <c r="Q22" s="36"/>
      <c r="R22" s="23"/>
      <c r="S22" s="23"/>
      <c r="T22" s="23"/>
      <c r="U22" s="24"/>
    </row>
    <row r="23" spans="1:21" s="229" customFormat="1" x14ac:dyDescent="0.2">
      <c r="A23" s="24" t="s">
        <v>2</v>
      </c>
      <c r="B23" s="26"/>
      <c r="C23" s="27">
        <v>6700</v>
      </c>
      <c r="D23" s="19">
        <v>77060.05</v>
      </c>
      <c r="E23" s="19">
        <v>1610172</v>
      </c>
      <c r="F23" s="19">
        <f t="shared" si="0"/>
        <v>1687232.05</v>
      </c>
      <c r="G23" s="175">
        <v>182</v>
      </c>
      <c r="H23" s="28" t="s">
        <v>294</v>
      </c>
      <c r="I23" s="28" t="s">
        <v>157</v>
      </c>
      <c r="J23" s="31"/>
      <c r="K23" s="31"/>
      <c r="L23" s="31"/>
      <c r="M23" s="27"/>
      <c r="N23" s="62"/>
      <c r="O23" s="27"/>
      <c r="P23" s="27"/>
      <c r="Q23" s="36"/>
      <c r="R23" s="23"/>
      <c r="S23" s="23"/>
      <c r="T23" s="23"/>
      <c r="U23" s="24"/>
    </row>
    <row r="24" spans="1:21" s="229" customFormat="1" x14ac:dyDescent="0.2">
      <c r="A24" s="24" t="s">
        <v>391</v>
      </c>
      <c r="B24" s="26"/>
      <c r="C24" s="27">
        <v>217265</v>
      </c>
      <c r="D24" s="19">
        <v>6074008.6900000004</v>
      </c>
      <c r="E24" s="19">
        <v>44599517</v>
      </c>
      <c r="F24" s="19">
        <f t="shared" si="0"/>
        <v>50673525.689999998</v>
      </c>
      <c r="G24" s="175"/>
      <c r="H24" s="28" t="s">
        <v>175</v>
      </c>
      <c r="I24" s="28"/>
      <c r="J24" s="31"/>
      <c r="K24" s="31"/>
      <c r="L24" s="31"/>
      <c r="M24" s="27"/>
      <c r="N24" s="62"/>
      <c r="O24" s="27"/>
      <c r="P24" s="27"/>
      <c r="Q24" s="36"/>
      <c r="R24" s="23"/>
      <c r="S24" s="23"/>
      <c r="T24" s="23"/>
      <c r="U24" s="24"/>
    </row>
    <row r="25" spans="1:21" s="229" customFormat="1" x14ac:dyDescent="0.2">
      <c r="A25" s="24" t="s">
        <v>452</v>
      </c>
      <c r="B25" s="26"/>
      <c r="C25" s="27">
        <v>2930</v>
      </c>
      <c r="D25" s="19">
        <v>45153.23</v>
      </c>
      <c r="E25" s="19">
        <v>2386908</v>
      </c>
      <c r="F25" s="19">
        <f t="shared" si="0"/>
        <v>2432061.23</v>
      </c>
      <c r="G25" s="175"/>
      <c r="H25" s="28" t="s">
        <v>157</v>
      </c>
      <c r="I25" s="28"/>
      <c r="J25" s="31"/>
      <c r="K25" s="31"/>
      <c r="L25" s="31"/>
      <c r="M25" s="27"/>
      <c r="N25" s="62"/>
      <c r="O25" s="27"/>
      <c r="P25" s="27"/>
      <c r="Q25" s="36"/>
      <c r="R25" s="23"/>
      <c r="S25" s="23"/>
      <c r="T25" s="23"/>
      <c r="U25" s="24"/>
    </row>
    <row r="26" spans="1:21" s="229" customFormat="1" x14ac:dyDescent="0.2">
      <c r="A26" s="24" t="s">
        <v>428</v>
      </c>
      <c r="B26" s="26"/>
      <c r="C26" s="27">
        <v>1440</v>
      </c>
      <c r="D26" s="19"/>
      <c r="E26" s="19">
        <v>116502</v>
      </c>
      <c r="F26" s="19">
        <f t="shared" si="0"/>
        <v>116502</v>
      </c>
      <c r="G26" s="175"/>
      <c r="H26" s="28" t="s">
        <v>175</v>
      </c>
      <c r="I26" s="28"/>
      <c r="J26" s="31"/>
      <c r="K26" s="31"/>
      <c r="L26" s="31"/>
      <c r="M26" s="27"/>
      <c r="N26" s="62"/>
      <c r="O26" s="27"/>
      <c r="P26" s="27"/>
      <c r="Q26" s="36"/>
      <c r="R26" s="23"/>
      <c r="S26" s="23"/>
      <c r="T26" s="23"/>
      <c r="U26" s="24"/>
    </row>
    <row r="27" spans="1:21" s="229" customFormat="1" x14ac:dyDescent="0.2">
      <c r="A27" s="24" t="s">
        <v>429</v>
      </c>
      <c r="B27" s="26"/>
      <c r="C27" s="27">
        <v>1440</v>
      </c>
      <c r="D27" s="19"/>
      <c r="E27" s="19">
        <v>116502</v>
      </c>
      <c r="F27" s="19">
        <f t="shared" si="0"/>
        <v>116502</v>
      </c>
      <c r="G27" s="175"/>
      <c r="H27" s="28" t="s">
        <v>175</v>
      </c>
      <c r="I27" s="28"/>
      <c r="J27" s="31"/>
      <c r="K27" s="31"/>
      <c r="L27" s="31"/>
      <c r="M27" s="27"/>
      <c r="N27" s="62"/>
      <c r="O27" s="27"/>
      <c r="P27" s="27"/>
      <c r="Q27" s="36"/>
      <c r="R27" s="23"/>
      <c r="S27" s="23"/>
      <c r="T27" s="23"/>
      <c r="U27" s="24"/>
    </row>
    <row r="28" spans="1:21" s="229" customFormat="1" x14ac:dyDescent="0.2">
      <c r="A28" s="24" t="s">
        <v>430</v>
      </c>
      <c r="B28" s="26"/>
      <c r="C28" s="27">
        <v>1440</v>
      </c>
      <c r="D28" s="19"/>
      <c r="E28" s="19">
        <v>109086.19259999999</v>
      </c>
      <c r="F28" s="19">
        <f t="shared" si="0"/>
        <v>109086.19259999999</v>
      </c>
      <c r="G28" s="175"/>
      <c r="H28" s="28" t="s">
        <v>175</v>
      </c>
      <c r="I28" s="28"/>
      <c r="J28" s="31"/>
      <c r="K28" s="31"/>
      <c r="L28" s="31"/>
      <c r="M28" s="27"/>
      <c r="N28" s="62"/>
      <c r="O28" s="27"/>
      <c r="P28" s="27"/>
      <c r="Q28" s="36"/>
      <c r="R28" s="23"/>
      <c r="S28" s="23"/>
      <c r="T28" s="23"/>
      <c r="U28" s="24"/>
    </row>
    <row r="29" spans="1:21" s="229" customFormat="1" x14ac:dyDescent="0.2">
      <c r="A29" s="24" t="s">
        <v>426</v>
      </c>
      <c r="B29" s="26"/>
      <c r="C29" s="27">
        <v>3000</v>
      </c>
      <c r="D29" s="19"/>
      <c r="E29" s="19">
        <v>351731</v>
      </c>
      <c r="F29" s="19">
        <f t="shared" si="0"/>
        <v>351731</v>
      </c>
      <c r="G29" s="175"/>
      <c r="H29" s="28"/>
      <c r="I29" s="28"/>
      <c r="J29" s="31"/>
      <c r="K29" s="31"/>
      <c r="L29" s="31"/>
      <c r="M29" s="27"/>
      <c r="N29" s="62"/>
      <c r="O29" s="27"/>
      <c r="P29" s="27"/>
      <c r="Q29" s="36"/>
      <c r="R29" s="23"/>
      <c r="S29" s="23"/>
      <c r="T29" s="23"/>
      <c r="U29" s="24"/>
    </row>
    <row r="30" spans="1:21" s="229" customFormat="1" x14ac:dyDescent="0.2">
      <c r="A30" s="24" t="s">
        <v>539</v>
      </c>
      <c r="B30" s="26"/>
      <c r="C30" s="27">
        <v>27500</v>
      </c>
      <c r="D30" s="19"/>
      <c r="E30" s="19">
        <v>1506216</v>
      </c>
      <c r="F30" s="19">
        <f t="shared" si="0"/>
        <v>1506216</v>
      </c>
      <c r="G30" s="175"/>
      <c r="H30" s="28"/>
      <c r="I30" s="28"/>
      <c r="J30" s="31"/>
      <c r="K30" s="31"/>
      <c r="L30" s="31"/>
      <c r="M30" s="27"/>
      <c r="N30" s="62"/>
      <c r="O30" s="27"/>
      <c r="P30" s="27"/>
      <c r="Q30" s="36"/>
      <c r="R30" s="23"/>
      <c r="S30" s="23"/>
      <c r="T30" s="23"/>
      <c r="U30" s="24"/>
    </row>
    <row r="31" spans="1:21" s="229" customFormat="1" x14ac:dyDescent="0.2">
      <c r="A31" s="24" t="s">
        <v>517</v>
      </c>
      <c r="B31" s="26"/>
      <c r="C31" s="27">
        <v>584</v>
      </c>
      <c r="D31" s="19">
        <v>5000</v>
      </c>
      <c r="E31" s="19">
        <v>50000</v>
      </c>
      <c r="F31" s="19">
        <f t="shared" si="0"/>
        <v>55000</v>
      </c>
      <c r="G31" s="175"/>
      <c r="H31" s="28"/>
      <c r="I31" s="28"/>
      <c r="J31" s="31"/>
      <c r="K31" s="31"/>
      <c r="L31" s="31"/>
      <c r="M31" s="27"/>
      <c r="N31" s="62"/>
      <c r="O31" s="27"/>
      <c r="P31" s="27"/>
      <c r="Q31" s="36"/>
      <c r="R31" s="23"/>
      <c r="S31" s="23"/>
      <c r="T31" s="23"/>
      <c r="U31" s="24"/>
    </row>
    <row r="32" spans="1:21" s="229" customFormat="1" x14ac:dyDescent="0.2">
      <c r="A32" s="24" t="s">
        <v>427</v>
      </c>
      <c r="B32" s="26"/>
      <c r="C32" s="27">
        <v>576</v>
      </c>
      <c r="D32" s="19"/>
      <c r="E32" s="19">
        <v>173097.29550000001</v>
      </c>
      <c r="F32" s="19">
        <f t="shared" si="0"/>
        <v>173097.29550000001</v>
      </c>
      <c r="G32" s="175"/>
      <c r="H32" s="28"/>
      <c r="I32" s="28"/>
      <c r="J32" s="31"/>
      <c r="K32" s="31"/>
      <c r="L32" s="31"/>
      <c r="M32" s="27"/>
      <c r="N32" s="62"/>
      <c r="O32" s="27"/>
      <c r="P32" s="27"/>
      <c r="Q32" s="36"/>
      <c r="R32" s="23"/>
      <c r="S32" s="23"/>
      <c r="T32" s="23"/>
      <c r="U32" s="24"/>
    </row>
    <row r="33" spans="1:21" s="229" customFormat="1" x14ac:dyDescent="0.2">
      <c r="A33" s="24" t="s">
        <v>538</v>
      </c>
      <c r="B33" s="26"/>
      <c r="C33" s="27"/>
      <c r="D33" s="19"/>
      <c r="E33" s="19"/>
      <c r="F33" s="19"/>
      <c r="G33" s="175"/>
      <c r="H33" s="28"/>
      <c r="I33" s="28"/>
      <c r="J33" s="31"/>
      <c r="K33" s="31"/>
      <c r="L33" s="31"/>
      <c r="M33" s="27"/>
      <c r="N33" s="62"/>
      <c r="O33" s="27"/>
      <c r="P33" s="27"/>
      <c r="Q33" s="36"/>
      <c r="R33" s="23"/>
      <c r="S33" s="23"/>
      <c r="T33" s="23"/>
      <c r="U33" s="24"/>
    </row>
    <row r="34" spans="1:21" s="337" customFormat="1" x14ac:dyDescent="0.2">
      <c r="A34" s="330" t="s">
        <v>548</v>
      </c>
      <c r="B34" s="331"/>
      <c r="C34" s="339">
        <v>14874</v>
      </c>
      <c r="D34" s="333">
        <v>455139</v>
      </c>
      <c r="E34" s="333">
        <v>5851872</v>
      </c>
      <c r="F34" s="333">
        <f>SUM(D34:E34)</f>
        <v>6307011</v>
      </c>
      <c r="G34" s="332"/>
      <c r="H34" s="335"/>
      <c r="I34" s="335"/>
      <c r="J34" s="340"/>
      <c r="K34" s="340"/>
      <c r="L34" s="340"/>
      <c r="M34" s="339"/>
      <c r="N34" s="336"/>
      <c r="O34" s="339"/>
      <c r="P34" s="339"/>
      <c r="Q34" s="341"/>
      <c r="R34" s="342"/>
      <c r="S34" s="342"/>
      <c r="T34" s="342"/>
      <c r="U34" s="330"/>
    </row>
    <row r="35" spans="1:21" s="229" customFormat="1" x14ac:dyDescent="0.2">
      <c r="A35" s="207" t="s">
        <v>182</v>
      </c>
      <c r="B35" s="208"/>
      <c r="C35" s="209">
        <f>SUM(C8:C34)</f>
        <v>851900</v>
      </c>
      <c r="D35" s="75">
        <f>SUM(D8:D33)</f>
        <v>17517446.609999999</v>
      </c>
      <c r="E35" s="79">
        <f>SUM(E8:E34)</f>
        <v>186737026.65030003</v>
      </c>
      <c r="F35" s="75">
        <f>SUM(D35:E35)</f>
        <v>204254473.26030004</v>
      </c>
      <c r="G35" s="177"/>
      <c r="H35" s="28"/>
      <c r="I35" s="28"/>
      <c r="J35" s="31"/>
      <c r="K35" s="31"/>
      <c r="L35" s="31"/>
      <c r="M35" s="27"/>
      <c r="N35" s="62"/>
      <c r="O35" s="27"/>
      <c r="P35" s="27"/>
      <c r="Q35" s="36"/>
      <c r="R35" s="23"/>
      <c r="S35" s="23"/>
      <c r="T35" s="23"/>
      <c r="U35" s="24"/>
    </row>
    <row r="36" spans="1:21" s="229" customFormat="1" x14ac:dyDescent="0.2">
      <c r="A36" s="207"/>
      <c r="B36" s="208"/>
      <c r="C36" s="209"/>
      <c r="D36" s="75"/>
      <c r="E36" s="79"/>
      <c r="F36" s="75"/>
      <c r="G36" s="177"/>
      <c r="H36" s="28"/>
      <c r="I36" s="28"/>
      <c r="J36" s="31"/>
      <c r="K36" s="31"/>
      <c r="L36" s="31"/>
      <c r="M36" s="27"/>
      <c r="N36" s="62"/>
      <c r="O36" s="27"/>
      <c r="P36" s="27"/>
      <c r="Q36" s="36"/>
      <c r="R36" s="23"/>
      <c r="S36" s="23"/>
      <c r="T36" s="23"/>
      <c r="U36" s="24"/>
    </row>
    <row r="37" spans="1:21" s="229" customFormat="1" x14ac:dyDescent="0.2">
      <c r="A37" s="207"/>
      <c r="B37" s="208"/>
      <c r="C37" s="209"/>
      <c r="D37" s="75"/>
      <c r="E37" s="79"/>
      <c r="F37" s="75"/>
      <c r="G37" s="177"/>
      <c r="H37" s="28"/>
      <c r="I37" s="28"/>
      <c r="J37" s="31"/>
      <c r="K37" s="31"/>
      <c r="L37" s="31"/>
      <c r="M37" s="27"/>
      <c r="N37" s="62"/>
      <c r="O37" s="27"/>
      <c r="P37" s="27"/>
      <c r="Q37" s="36"/>
      <c r="R37" s="23"/>
      <c r="S37" s="23"/>
      <c r="T37" s="23"/>
      <c r="U37" s="24"/>
    </row>
    <row r="38" spans="1:21" s="229" customFormat="1" ht="15" x14ac:dyDescent="0.2">
      <c r="A38" s="279" t="s">
        <v>326</v>
      </c>
      <c r="B38" s="280" t="s">
        <v>22</v>
      </c>
      <c r="C38" s="27"/>
      <c r="D38" s="19"/>
      <c r="E38" s="19"/>
      <c r="F38" s="19"/>
      <c r="G38" s="175"/>
      <c r="H38" s="28"/>
      <c r="I38" s="28"/>
      <c r="J38" s="31"/>
      <c r="K38" s="31"/>
      <c r="L38" s="31"/>
      <c r="M38" s="27"/>
      <c r="N38" s="62"/>
      <c r="O38" s="27"/>
      <c r="P38" s="27"/>
      <c r="Q38" s="36"/>
      <c r="R38" s="23"/>
      <c r="S38" s="23"/>
      <c r="T38" s="23"/>
      <c r="U38" s="24"/>
    </row>
    <row r="39" spans="1:21" s="229" customFormat="1" x14ac:dyDescent="0.2">
      <c r="A39" s="268" t="s">
        <v>108</v>
      </c>
      <c r="B39" s="269"/>
      <c r="C39" s="27"/>
      <c r="D39" s="19"/>
      <c r="E39" s="19"/>
      <c r="F39" s="19"/>
      <c r="G39" s="175"/>
      <c r="H39" s="28"/>
      <c r="I39" s="28"/>
      <c r="J39" s="31"/>
      <c r="K39" s="31"/>
      <c r="L39" s="31"/>
      <c r="M39" s="27"/>
      <c r="N39" s="62"/>
      <c r="O39" s="27"/>
      <c r="P39" s="27"/>
      <c r="Q39" s="36"/>
      <c r="R39" s="23"/>
      <c r="S39" s="23"/>
      <c r="T39" s="23"/>
      <c r="U39" s="24"/>
    </row>
    <row r="40" spans="1:21" s="229" customFormat="1" x14ac:dyDescent="0.2">
      <c r="A40" s="268" t="s">
        <v>411</v>
      </c>
      <c r="B40" s="269"/>
      <c r="C40" s="27"/>
      <c r="D40" s="19"/>
      <c r="E40" s="19"/>
      <c r="F40" s="19"/>
      <c r="G40" s="175"/>
      <c r="H40" s="28"/>
      <c r="I40" s="28"/>
      <c r="J40" s="31"/>
      <c r="K40" s="31"/>
      <c r="L40" s="31"/>
      <c r="M40" s="27"/>
      <c r="N40" s="62"/>
      <c r="O40" s="27"/>
      <c r="P40" s="27"/>
      <c r="Q40" s="36"/>
      <c r="R40" s="23"/>
      <c r="S40" s="23"/>
      <c r="T40" s="23"/>
      <c r="U40" s="24"/>
    </row>
    <row r="41" spans="1:21" s="229" customFormat="1" ht="15" x14ac:dyDescent="0.2">
      <c r="A41" s="279"/>
      <c r="B41" s="280"/>
      <c r="C41" s="27"/>
      <c r="D41" s="19"/>
      <c r="E41" s="19"/>
      <c r="F41" s="19"/>
      <c r="G41" s="175"/>
      <c r="H41" s="28"/>
      <c r="I41" s="28"/>
      <c r="J41" s="31"/>
      <c r="K41" s="31"/>
      <c r="L41" s="31"/>
      <c r="M41" s="27"/>
      <c r="N41" s="62"/>
      <c r="O41" s="27"/>
      <c r="P41" s="27"/>
      <c r="Q41" s="36"/>
      <c r="R41" s="23"/>
      <c r="S41" s="23"/>
      <c r="T41" s="23"/>
      <c r="U41" s="24"/>
    </row>
    <row r="42" spans="1:21" s="229" customFormat="1" x14ac:dyDescent="0.2">
      <c r="A42" s="24" t="s">
        <v>440</v>
      </c>
      <c r="B42" s="26"/>
      <c r="C42" s="27">
        <v>13349</v>
      </c>
      <c r="D42" s="19">
        <v>1388740.67</v>
      </c>
      <c r="E42" s="19">
        <v>1076331</v>
      </c>
      <c r="F42" s="19">
        <f t="shared" ref="F42:F48" si="1">SUM(D42:E42)</f>
        <v>2465071.67</v>
      </c>
      <c r="G42" s="175"/>
      <c r="H42" s="28" t="s">
        <v>38</v>
      </c>
      <c r="I42" s="28"/>
      <c r="J42" s="31"/>
      <c r="K42" s="31"/>
      <c r="L42" s="31"/>
      <c r="M42" s="27"/>
      <c r="N42" s="62"/>
      <c r="O42" s="27"/>
      <c r="P42" s="27"/>
      <c r="Q42" s="36"/>
      <c r="R42" s="23"/>
      <c r="S42" s="23"/>
      <c r="T42" s="23"/>
      <c r="U42" s="24"/>
    </row>
    <row r="43" spans="1:21" s="229" customFormat="1" x14ac:dyDescent="0.2">
      <c r="A43" s="24" t="s">
        <v>402</v>
      </c>
      <c r="B43" s="26"/>
      <c r="C43" s="27">
        <v>41550</v>
      </c>
      <c r="D43" s="19">
        <v>836112.31</v>
      </c>
      <c r="E43" s="19">
        <v>5686595.4923999999</v>
      </c>
      <c r="F43" s="19">
        <f t="shared" si="1"/>
        <v>6522707.8024000004</v>
      </c>
      <c r="G43" s="175">
        <v>120</v>
      </c>
      <c r="H43" s="28" t="s">
        <v>38</v>
      </c>
      <c r="I43" s="28"/>
      <c r="J43" s="31"/>
      <c r="K43" s="31" t="s">
        <v>22</v>
      </c>
      <c r="L43" s="31">
        <v>8</v>
      </c>
      <c r="M43" s="27"/>
      <c r="N43" s="62"/>
      <c r="O43" s="27"/>
      <c r="P43" s="27" t="s">
        <v>76</v>
      </c>
      <c r="Q43" s="36" t="s">
        <v>65</v>
      </c>
      <c r="R43" s="36" t="s">
        <v>96</v>
      </c>
      <c r="S43" s="23">
        <v>1</v>
      </c>
      <c r="T43" s="23" t="s">
        <v>77</v>
      </c>
      <c r="U43" s="24"/>
    </row>
    <row r="44" spans="1:21" s="229" customFormat="1" x14ac:dyDescent="0.2">
      <c r="A44" s="24" t="s">
        <v>403</v>
      </c>
      <c r="B44" s="26"/>
      <c r="C44" s="27">
        <v>294113</v>
      </c>
      <c r="D44" s="282">
        <v>4630126.72</v>
      </c>
      <c r="E44" s="19">
        <v>52372638.714599997</v>
      </c>
      <c r="F44" s="19">
        <f t="shared" si="1"/>
        <v>57002765.434599996</v>
      </c>
      <c r="G44" s="175">
        <v>1031</v>
      </c>
      <c r="H44" s="28" t="s">
        <v>312</v>
      </c>
      <c r="I44" s="28" t="s">
        <v>24</v>
      </c>
      <c r="J44" s="31" t="s">
        <v>22</v>
      </c>
      <c r="K44" s="31" t="s">
        <v>22</v>
      </c>
      <c r="L44" s="31">
        <v>8</v>
      </c>
      <c r="M44" s="27"/>
      <c r="N44" s="62"/>
      <c r="O44" s="27"/>
      <c r="P44" s="27" t="s">
        <v>76</v>
      </c>
      <c r="Q44" s="36" t="s">
        <v>66</v>
      </c>
      <c r="R44" s="36" t="s">
        <v>97</v>
      </c>
      <c r="S44" s="23">
        <v>1</v>
      </c>
      <c r="T44" s="23" t="s">
        <v>77</v>
      </c>
      <c r="U44" s="24"/>
    </row>
    <row r="45" spans="1:21" s="229" customFormat="1" x14ac:dyDescent="0.2">
      <c r="A45" s="24" t="s">
        <v>404</v>
      </c>
      <c r="B45" s="26"/>
      <c r="C45" s="27">
        <v>50360</v>
      </c>
      <c r="D45" s="19">
        <v>2391816.92</v>
      </c>
      <c r="E45" s="19">
        <v>9541129</v>
      </c>
      <c r="F45" s="19">
        <f t="shared" si="1"/>
        <v>11932945.92</v>
      </c>
      <c r="G45" s="175">
        <v>270</v>
      </c>
      <c r="H45" s="28" t="s">
        <v>156</v>
      </c>
      <c r="I45" s="28"/>
      <c r="J45" s="31"/>
      <c r="K45" s="31"/>
      <c r="L45" s="31"/>
      <c r="M45" s="27"/>
      <c r="N45" s="62"/>
      <c r="O45" s="27"/>
      <c r="P45" s="27"/>
      <c r="Q45" s="36"/>
      <c r="R45" s="36"/>
      <c r="S45" s="23"/>
      <c r="T45" s="23"/>
      <c r="U45" s="24"/>
    </row>
    <row r="46" spans="1:21" s="229" customFormat="1" x14ac:dyDescent="0.2">
      <c r="A46" s="24" t="s">
        <v>405</v>
      </c>
      <c r="B46" s="26"/>
      <c r="C46" s="27">
        <v>11048</v>
      </c>
      <c r="D46" s="19">
        <v>648602.21</v>
      </c>
      <c r="E46" s="256">
        <v>1448286</v>
      </c>
      <c r="F46" s="256">
        <f t="shared" si="1"/>
        <v>2096888.21</v>
      </c>
      <c r="G46" s="175">
        <v>162</v>
      </c>
      <c r="H46" s="28" t="s">
        <v>175</v>
      </c>
      <c r="I46" s="28"/>
      <c r="J46" s="31"/>
      <c r="K46" s="31"/>
      <c r="L46" s="31"/>
      <c r="M46" s="27"/>
      <c r="N46" s="62"/>
      <c r="O46" s="27"/>
      <c r="P46" s="27"/>
      <c r="Q46" s="36"/>
      <c r="R46" s="36"/>
      <c r="S46" s="23"/>
      <c r="T46" s="23"/>
      <c r="U46" s="24"/>
    </row>
    <row r="47" spans="1:21" s="229" customFormat="1" x14ac:dyDescent="0.2">
      <c r="A47" s="24" t="s">
        <v>406</v>
      </c>
      <c r="B47" s="26"/>
      <c r="C47" s="27">
        <v>13223</v>
      </c>
      <c r="D47" s="19">
        <v>992951.68</v>
      </c>
      <c r="E47" s="256">
        <v>2015063</v>
      </c>
      <c r="F47" s="256">
        <f t="shared" si="1"/>
        <v>3008014.68</v>
      </c>
      <c r="G47" s="175"/>
      <c r="H47" s="28" t="s">
        <v>175</v>
      </c>
      <c r="I47" s="28"/>
      <c r="J47" s="31"/>
      <c r="K47" s="31"/>
      <c r="L47" s="31"/>
      <c r="M47" s="27"/>
      <c r="N47" s="62"/>
      <c r="O47" s="27"/>
      <c r="P47" s="27"/>
      <c r="Q47" s="36"/>
      <c r="R47" s="36"/>
      <c r="S47" s="23"/>
      <c r="T47" s="23"/>
      <c r="U47" s="24"/>
    </row>
    <row r="48" spans="1:21" s="337" customFormat="1" x14ac:dyDescent="0.2">
      <c r="A48" s="330" t="s">
        <v>547</v>
      </c>
      <c r="B48" s="331"/>
      <c r="C48" s="339">
        <v>3018</v>
      </c>
      <c r="D48" s="333">
        <v>1555950</v>
      </c>
      <c r="E48" s="343">
        <v>300000</v>
      </c>
      <c r="F48" s="343">
        <f t="shared" si="1"/>
        <v>1855950</v>
      </c>
      <c r="G48" s="332"/>
      <c r="H48" s="335" t="s">
        <v>546</v>
      </c>
      <c r="I48" s="335"/>
      <c r="J48" s="340"/>
      <c r="K48" s="340"/>
      <c r="L48" s="340"/>
      <c r="M48" s="339"/>
      <c r="N48" s="336"/>
      <c r="O48" s="339"/>
      <c r="P48" s="339"/>
      <c r="Q48" s="341"/>
      <c r="R48" s="341"/>
      <c r="S48" s="342"/>
      <c r="T48" s="342"/>
      <c r="U48" s="330"/>
    </row>
    <row r="49" spans="1:21" s="229" customFormat="1" x14ac:dyDescent="0.2">
      <c r="A49" s="24" t="s">
        <v>339</v>
      </c>
      <c r="B49" s="26"/>
      <c r="C49" s="27">
        <v>720</v>
      </c>
      <c r="D49" s="19">
        <v>0</v>
      </c>
      <c r="E49" s="256">
        <v>32158.53</v>
      </c>
      <c r="F49" s="256">
        <f>SUM(E49)</f>
        <v>32158.53</v>
      </c>
      <c r="G49" s="175"/>
      <c r="H49" s="28" t="s">
        <v>296</v>
      </c>
      <c r="I49" s="28"/>
      <c r="J49" s="31"/>
      <c r="K49" s="31"/>
      <c r="L49" s="31"/>
      <c r="M49" s="27"/>
      <c r="N49" s="62"/>
      <c r="O49" s="27"/>
      <c r="P49" s="27"/>
      <c r="Q49" s="36"/>
      <c r="R49" s="36"/>
      <c r="S49" s="23"/>
      <c r="T49" s="23"/>
      <c r="U49" s="24"/>
    </row>
    <row r="50" spans="1:21" s="229" customFormat="1" x14ac:dyDescent="0.2">
      <c r="A50" s="24" t="s">
        <v>432</v>
      </c>
      <c r="B50" s="26"/>
      <c r="C50" s="27">
        <v>3150</v>
      </c>
      <c r="D50" s="19">
        <v>0</v>
      </c>
      <c r="E50" s="256">
        <v>288196</v>
      </c>
      <c r="F50" s="256">
        <f>SUM(E50)</f>
        <v>288196</v>
      </c>
      <c r="G50" s="175"/>
      <c r="H50" s="28" t="s">
        <v>514</v>
      </c>
      <c r="I50" s="28"/>
      <c r="J50" s="31"/>
      <c r="K50" s="31"/>
      <c r="L50" s="31"/>
      <c r="M50" s="27"/>
      <c r="N50" s="62"/>
      <c r="O50" s="27"/>
      <c r="P50" s="27"/>
      <c r="Q50" s="36"/>
      <c r="R50" s="36"/>
      <c r="S50" s="23"/>
      <c r="T50" s="23"/>
      <c r="U50" s="24"/>
    </row>
    <row r="51" spans="1:21" s="229" customFormat="1" x14ac:dyDescent="0.2">
      <c r="A51" s="24" t="s">
        <v>441</v>
      </c>
      <c r="B51" s="26"/>
      <c r="C51" s="175">
        <v>40000</v>
      </c>
      <c r="D51" s="256">
        <v>2333047.08</v>
      </c>
      <c r="E51" s="256">
        <v>10451334</v>
      </c>
      <c r="F51" s="256">
        <f>SUM(D51:E51)</f>
        <v>12784381.08</v>
      </c>
      <c r="G51" s="175"/>
      <c r="H51" s="28" t="s">
        <v>26</v>
      </c>
      <c r="I51" s="28" t="s">
        <v>438</v>
      </c>
      <c r="J51" s="31"/>
      <c r="K51" s="31"/>
      <c r="L51" s="31"/>
      <c r="M51" s="27"/>
      <c r="N51" s="62"/>
      <c r="O51" s="27"/>
      <c r="P51" s="27"/>
      <c r="Q51" s="36"/>
      <c r="R51" s="36"/>
      <c r="S51" s="23"/>
      <c r="T51" s="23"/>
      <c r="U51" s="24"/>
    </row>
    <row r="52" spans="1:21" s="229" customFormat="1" x14ac:dyDescent="0.2">
      <c r="A52" s="24" t="s">
        <v>535</v>
      </c>
      <c r="B52" s="26"/>
      <c r="C52" s="175"/>
      <c r="D52" s="256"/>
      <c r="E52" s="256"/>
      <c r="F52" s="256"/>
      <c r="G52" s="175"/>
      <c r="H52" s="28"/>
      <c r="I52" s="28"/>
      <c r="J52" s="31"/>
      <c r="K52" s="31"/>
      <c r="L52" s="31"/>
      <c r="M52" s="27"/>
      <c r="N52" s="62"/>
      <c r="O52" s="27"/>
      <c r="P52" s="27"/>
      <c r="Q52" s="36"/>
      <c r="R52" s="36"/>
      <c r="S52" s="23"/>
      <c r="T52" s="23"/>
      <c r="U52" s="24"/>
    </row>
    <row r="53" spans="1:21" s="229" customFormat="1" x14ac:dyDescent="0.2">
      <c r="A53" s="24"/>
      <c r="B53" s="26"/>
      <c r="C53" s="175"/>
      <c r="D53" s="256"/>
      <c r="E53" s="256"/>
      <c r="F53" s="256"/>
      <c r="G53" s="175"/>
      <c r="H53" s="28"/>
      <c r="I53" s="28"/>
      <c r="J53" s="31"/>
      <c r="K53" s="31"/>
      <c r="L53" s="31"/>
      <c r="M53" s="27"/>
      <c r="N53" s="62"/>
      <c r="O53" s="27"/>
      <c r="P53" s="27"/>
      <c r="Q53" s="36"/>
      <c r="R53" s="36"/>
      <c r="S53" s="23"/>
      <c r="T53" s="23"/>
      <c r="U53" s="24"/>
    </row>
    <row r="54" spans="1:21" s="229" customFormat="1" x14ac:dyDescent="0.2">
      <c r="A54" s="207" t="s">
        <v>183</v>
      </c>
      <c r="B54" s="208"/>
      <c r="C54" s="209">
        <f>SUM(C42:C53)</f>
        <v>470531</v>
      </c>
      <c r="D54" s="210">
        <f>SUM(D42:D53)</f>
        <v>14777347.589999998</v>
      </c>
      <c r="E54" s="210">
        <f>SUM(E42:E53)</f>
        <v>83211731.736999989</v>
      </c>
      <c r="F54" s="210">
        <f>SUM(D54:E54)</f>
        <v>97989079.326999992</v>
      </c>
      <c r="G54" s="177"/>
      <c r="H54" s="28"/>
      <c r="I54" s="28"/>
      <c r="J54" s="31"/>
      <c r="K54" s="31"/>
      <c r="L54" s="31"/>
      <c r="M54" s="27"/>
      <c r="N54" s="62"/>
      <c r="O54" s="27"/>
      <c r="P54" s="27"/>
      <c r="Q54" s="36"/>
      <c r="R54" s="36"/>
      <c r="S54" s="23"/>
      <c r="T54" s="23"/>
      <c r="U54" s="24"/>
    </row>
    <row r="55" spans="1:21" s="229" customFormat="1" x14ac:dyDescent="0.2">
      <c r="A55" s="207"/>
      <c r="B55" s="208"/>
      <c r="C55" s="209"/>
      <c r="D55" s="24"/>
      <c r="E55" s="24"/>
      <c r="F55" s="210"/>
      <c r="G55" s="177"/>
      <c r="H55" s="28"/>
      <c r="I55" s="28"/>
      <c r="J55" s="31"/>
      <c r="K55" s="31"/>
      <c r="L55" s="31"/>
      <c r="M55" s="27"/>
      <c r="N55" s="62"/>
      <c r="O55" s="27"/>
      <c r="P55" s="27"/>
      <c r="Q55" s="36"/>
      <c r="R55" s="36"/>
      <c r="S55" s="23"/>
      <c r="T55" s="23"/>
      <c r="U55" s="24"/>
    </row>
    <row r="56" spans="1:21" s="229" customFormat="1" x14ac:dyDescent="0.2">
      <c r="A56" s="207"/>
      <c r="B56" s="208"/>
      <c r="C56" s="209"/>
      <c r="D56" s="24"/>
      <c r="E56" s="24"/>
      <c r="F56" s="210"/>
      <c r="G56" s="177"/>
      <c r="H56" s="28"/>
      <c r="I56" s="28"/>
      <c r="J56" s="31"/>
      <c r="K56" s="31"/>
      <c r="L56" s="31"/>
      <c r="M56" s="27"/>
      <c r="N56" s="62"/>
      <c r="O56" s="27"/>
      <c r="P56" s="27"/>
      <c r="Q56" s="36"/>
      <c r="R56" s="36"/>
      <c r="S56" s="23"/>
      <c r="T56" s="23"/>
      <c r="U56" s="24"/>
    </row>
    <row r="57" spans="1:21" s="229" customFormat="1" x14ac:dyDescent="0.2">
      <c r="A57" s="24"/>
      <c r="B57" s="26"/>
      <c r="C57" s="24"/>
      <c r="D57" s="24"/>
      <c r="E57" s="24"/>
      <c r="F57" s="24"/>
      <c r="G57" s="175"/>
      <c r="H57" s="28"/>
      <c r="I57" s="28"/>
      <c r="J57" s="31"/>
      <c r="K57" s="31"/>
      <c r="L57" s="31"/>
      <c r="M57" s="27"/>
      <c r="N57" s="62"/>
      <c r="O57" s="27"/>
      <c r="P57" s="27"/>
      <c r="Q57" s="36"/>
      <c r="R57" s="36"/>
      <c r="S57" s="23"/>
      <c r="T57" s="23"/>
      <c r="U57" s="24"/>
    </row>
    <row r="58" spans="1:21" s="229" customFormat="1" x14ac:dyDescent="0.2">
      <c r="A58" s="207" t="s">
        <v>181</v>
      </c>
      <c r="B58" s="208"/>
      <c r="C58" s="177">
        <v>1304539</v>
      </c>
      <c r="D58" s="210">
        <v>30738844.199999999</v>
      </c>
      <c r="E58" s="210">
        <v>264252025.38999999</v>
      </c>
      <c r="F58" s="210">
        <f>SUM(D58:E58)</f>
        <v>294990869.58999997</v>
      </c>
      <c r="G58" s="177"/>
      <c r="H58" s="211"/>
      <c r="I58" s="212"/>
      <c r="J58" s="213"/>
      <c r="K58" s="213"/>
      <c r="L58" s="213"/>
      <c r="M58" s="209"/>
      <c r="N58" s="214"/>
      <c r="O58" s="209"/>
      <c r="P58" s="209"/>
      <c r="Q58" s="215"/>
      <c r="R58" s="215"/>
      <c r="S58" s="216"/>
      <c r="T58" s="216"/>
      <c r="U58" s="207"/>
    </row>
    <row r="59" spans="1:21" x14ac:dyDescent="0.2">
      <c r="A59" s="207"/>
      <c r="B59" s="208"/>
      <c r="C59" s="177"/>
      <c r="D59" s="210"/>
      <c r="E59" s="210"/>
      <c r="F59" s="210"/>
      <c r="G59" s="177"/>
      <c r="H59" s="211"/>
      <c r="I59" s="212"/>
      <c r="J59" s="213"/>
      <c r="K59" s="213"/>
      <c r="L59" s="213"/>
      <c r="M59" s="209"/>
      <c r="N59" s="214"/>
      <c r="O59" s="209"/>
      <c r="P59" s="209"/>
      <c r="Q59" s="215"/>
      <c r="R59" s="215"/>
      <c r="S59" s="216"/>
      <c r="T59" s="216"/>
      <c r="U59" s="207"/>
    </row>
  </sheetData>
  <printOptions horizontalCentered="1" gridLines="1"/>
  <pageMargins left="0" right="0" top="0.75" bottom="0.75" header="0.3" footer="0.3"/>
  <pageSetup paperSize="1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"/>
  <sheetViews>
    <sheetView topLeftCell="A76" workbookViewId="0">
      <selection activeCell="A8" sqref="A8:XFD8"/>
    </sheetView>
  </sheetViews>
  <sheetFormatPr defaultRowHeight="12.75" x14ac:dyDescent="0.2"/>
  <cols>
    <col min="1" max="1" width="52.85546875" bestFit="1" customWidth="1"/>
    <col min="2" max="2" width="7" customWidth="1"/>
    <col min="3" max="3" width="9.7109375" bestFit="1" customWidth="1"/>
    <col min="4" max="4" width="15" bestFit="1" customWidth="1"/>
    <col min="5" max="5" width="16" bestFit="1" customWidth="1"/>
    <col min="6" max="6" width="18.7109375" bestFit="1" customWidth="1"/>
    <col min="7" max="7" width="12.140625" customWidth="1"/>
    <col min="9" max="9" width="10.5703125" customWidth="1"/>
    <col min="10" max="10" width="10.7109375" bestFit="1" customWidth="1"/>
    <col min="13" max="13" width="13.28515625" customWidth="1"/>
    <col min="14" max="14" width="12" customWidth="1"/>
    <col min="17" max="17" width="25.5703125" bestFit="1" customWidth="1"/>
    <col min="18" max="18" width="21.42578125" bestFit="1" customWidth="1"/>
    <col min="19" max="19" width="7.28515625" bestFit="1" customWidth="1"/>
    <col min="20" max="20" width="128.28515625" bestFit="1" customWidth="1"/>
  </cols>
  <sheetData>
    <row r="1" spans="1:20" s="229" customFormat="1" ht="39" thickBot="1" x14ac:dyDescent="0.25">
      <c r="A1" s="272" t="s">
        <v>52</v>
      </c>
      <c r="B1" s="273" t="s">
        <v>407</v>
      </c>
      <c r="C1" s="273" t="s">
        <v>13</v>
      </c>
      <c r="D1" s="274" t="s">
        <v>115</v>
      </c>
      <c r="E1" s="274" t="s">
        <v>116</v>
      </c>
      <c r="F1" s="274" t="s">
        <v>117</v>
      </c>
      <c r="G1" s="275" t="s">
        <v>327</v>
      </c>
      <c r="H1" s="276" t="s">
        <v>118</v>
      </c>
      <c r="I1" s="276" t="s">
        <v>119</v>
      </c>
      <c r="J1" s="273" t="s">
        <v>120</v>
      </c>
      <c r="K1" s="273" t="s">
        <v>154</v>
      </c>
      <c r="L1" s="273" t="s">
        <v>121</v>
      </c>
      <c r="M1" s="273" t="s">
        <v>122</v>
      </c>
      <c r="N1" s="277" t="s">
        <v>160</v>
      </c>
      <c r="O1" s="273" t="s">
        <v>123</v>
      </c>
      <c r="P1" s="273" t="s">
        <v>124</v>
      </c>
      <c r="Q1" s="116" t="s">
        <v>70</v>
      </c>
      <c r="R1" s="116" t="s">
        <v>125</v>
      </c>
      <c r="S1" s="116" t="s">
        <v>126</v>
      </c>
      <c r="T1" s="116" t="s">
        <v>127</v>
      </c>
    </row>
    <row r="2" spans="1:20" s="229" customFormat="1" x14ac:dyDescent="0.2">
      <c r="A2" s="259"/>
      <c r="B2" s="260"/>
      <c r="C2" s="260"/>
      <c r="D2" s="261"/>
      <c r="E2" s="261"/>
      <c r="F2" s="261"/>
      <c r="G2" s="262"/>
      <c r="H2" s="263"/>
      <c r="I2" s="263"/>
      <c r="J2" s="260"/>
      <c r="K2" s="260"/>
      <c r="L2" s="260"/>
      <c r="M2" s="260"/>
      <c r="N2" s="278"/>
      <c r="O2" s="260"/>
      <c r="P2" s="260"/>
      <c r="Q2" s="2"/>
      <c r="R2" s="2"/>
      <c r="S2" s="2"/>
      <c r="T2" s="2"/>
    </row>
    <row r="3" spans="1:20" s="229" customFormat="1" ht="15" x14ac:dyDescent="0.2">
      <c r="A3" s="279" t="s">
        <v>320</v>
      </c>
      <c r="B3" s="280" t="s">
        <v>22</v>
      </c>
      <c r="C3" s="27"/>
      <c r="D3" s="19"/>
      <c r="E3" s="20"/>
      <c r="F3" s="19"/>
      <c r="G3" s="175"/>
      <c r="H3" s="28"/>
      <c r="I3" s="28"/>
      <c r="J3" s="31"/>
      <c r="K3" s="31"/>
      <c r="L3" s="31"/>
      <c r="M3" s="27"/>
      <c r="N3" s="62"/>
      <c r="O3" s="27"/>
      <c r="P3" s="27"/>
      <c r="Q3" s="36"/>
      <c r="R3" s="36"/>
      <c r="S3" s="23"/>
      <c r="T3" s="23"/>
    </row>
    <row r="4" spans="1:20" s="229" customFormat="1" x14ac:dyDescent="0.2">
      <c r="A4" s="268" t="s">
        <v>103</v>
      </c>
      <c r="B4" s="269"/>
      <c r="C4" s="27"/>
      <c r="D4" s="19"/>
      <c r="E4" s="20"/>
      <c r="F4" s="19"/>
      <c r="G4" s="175"/>
      <c r="H4" s="28"/>
      <c r="I4" s="28"/>
      <c r="J4" s="31"/>
      <c r="K4" s="31"/>
      <c r="L4" s="31"/>
      <c r="M4" s="27"/>
      <c r="N4" s="62"/>
      <c r="O4" s="27"/>
      <c r="P4" s="27"/>
      <c r="Q4" s="36"/>
      <c r="R4" s="36"/>
      <c r="S4" s="23"/>
      <c r="T4" s="23"/>
    </row>
    <row r="5" spans="1:20" s="229" customFormat="1" x14ac:dyDescent="0.2">
      <c r="A5" s="268" t="s">
        <v>317</v>
      </c>
      <c r="B5" s="269"/>
      <c r="C5" s="27"/>
      <c r="D5" s="19"/>
      <c r="E5" s="20"/>
      <c r="F5" s="19"/>
      <c r="G5" s="175"/>
      <c r="H5" s="28"/>
      <c r="I5" s="28"/>
      <c r="J5" s="31"/>
      <c r="K5" s="31"/>
      <c r="L5" s="31"/>
      <c r="M5" s="27"/>
      <c r="N5" s="62"/>
      <c r="O5" s="27"/>
      <c r="P5" s="27"/>
      <c r="Q5" s="36"/>
      <c r="R5" s="36"/>
      <c r="S5" s="23"/>
      <c r="T5" s="23"/>
    </row>
    <row r="6" spans="1:20" s="229" customFormat="1" x14ac:dyDescent="0.2">
      <c r="A6" s="268"/>
      <c r="B6" s="269"/>
      <c r="C6" s="27"/>
      <c r="D6" s="19"/>
      <c r="E6" s="20"/>
      <c r="F6" s="19"/>
      <c r="G6" s="175"/>
      <c r="H6" s="28"/>
      <c r="I6" s="28"/>
      <c r="J6" s="31"/>
      <c r="K6" s="31"/>
      <c r="L6" s="31"/>
      <c r="M6" s="27"/>
      <c r="N6" s="62"/>
      <c r="O6" s="27"/>
      <c r="P6" s="27"/>
      <c r="Q6" s="36"/>
      <c r="R6" s="36"/>
      <c r="S6" s="23"/>
      <c r="T6" s="23"/>
    </row>
    <row r="7" spans="1:20" s="229" customFormat="1" ht="15" x14ac:dyDescent="0.25">
      <c r="A7" s="24" t="s">
        <v>149</v>
      </c>
      <c r="B7" s="26"/>
      <c r="C7" s="27">
        <v>120000</v>
      </c>
      <c r="D7" s="19">
        <v>2219579.75</v>
      </c>
      <c r="E7" s="19">
        <v>27316249.113899998</v>
      </c>
      <c r="F7" s="19">
        <f t="shared" ref="F7:F57" si="0">SUM(D7:E7)</f>
        <v>29535828.863899998</v>
      </c>
      <c r="G7" s="175">
        <v>1720</v>
      </c>
      <c r="H7" s="28" t="s">
        <v>23</v>
      </c>
      <c r="I7" s="28"/>
      <c r="J7" s="31" t="s">
        <v>22</v>
      </c>
      <c r="K7" s="31" t="s">
        <v>22</v>
      </c>
      <c r="L7" s="31">
        <v>5</v>
      </c>
      <c r="M7" s="27"/>
      <c r="N7" s="62">
        <v>41834</v>
      </c>
      <c r="O7" s="27"/>
      <c r="P7" s="283" t="s">
        <v>465</v>
      </c>
      <c r="Q7" s="36" t="s">
        <v>54</v>
      </c>
      <c r="R7" s="36"/>
      <c r="S7" s="23"/>
      <c r="T7" s="23"/>
    </row>
    <row r="8" spans="1:20" s="337" customFormat="1" x14ac:dyDescent="0.2">
      <c r="A8" s="338" t="s">
        <v>545</v>
      </c>
      <c r="B8" s="331"/>
      <c r="C8" s="339">
        <v>19995</v>
      </c>
      <c r="D8" s="333">
        <v>780000</v>
      </c>
      <c r="E8" s="333">
        <v>8000000</v>
      </c>
      <c r="F8" s="333">
        <v>8000000</v>
      </c>
      <c r="G8" s="332">
        <v>450</v>
      </c>
      <c r="H8" s="335" t="s">
        <v>546</v>
      </c>
      <c r="I8" s="335"/>
      <c r="J8" s="340"/>
      <c r="K8" s="340"/>
      <c r="L8" s="340"/>
      <c r="M8" s="339"/>
      <c r="N8" s="330"/>
      <c r="O8" s="339"/>
      <c r="P8" s="339"/>
      <c r="Q8" s="341"/>
      <c r="R8" s="341"/>
      <c r="S8" s="342"/>
      <c r="T8" s="342"/>
    </row>
    <row r="9" spans="1:20" s="229" customFormat="1" x14ac:dyDescent="0.2">
      <c r="A9" s="24" t="s">
        <v>0</v>
      </c>
      <c r="B9" s="26"/>
      <c r="C9" s="27">
        <v>2958</v>
      </c>
      <c r="D9" s="19">
        <v>61157.38</v>
      </c>
      <c r="E9" s="19">
        <v>623892.34920000006</v>
      </c>
      <c r="F9" s="19">
        <f t="shared" si="0"/>
        <v>685049.72920000006</v>
      </c>
      <c r="G9" s="175"/>
      <c r="H9" s="28" t="s">
        <v>25</v>
      </c>
      <c r="I9" s="28"/>
      <c r="J9" s="31"/>
      <c r="K9" s="31"/>
      <c r="L9" s="31"/>
      <c r="M9" s="27"/>
      <c r="N9" s="62"/>
      <c r="O9" s="27"/>
      <c r="P9" s="27" t="s">
        <v>76</v>
      </c>
      <c r="Q9" s="36" t="s">
        <v>20</v>
      </c>
      <c r="R9" s="23" t="s">
        <v>72</v>
      </c>
      <c r="S9" s="23">
        <v>1</v>
      </c>
      <c r="T9" s="23" t="s">
        <v>73</v>
      </c>
    </row>
    <row r="10" spans="1:20" s="229" customFormat="1" x14ac:dyDescent="0.2">
      <c r="A10" s="24" t="s">
        <v>1</v>
      </c>
      <c r="B10" s="26"/>
      <c r="C10" s="27">
        <v>13866</v>
      </c>
      <c r="D10" s="19">
        <v>548100</v>
      </c>
      <c r="E10" s="19">
        <v>6479490.9737999998</v>
      </c>
      <c r="F10" s="19">
        <f t="shared" si="0"/>
        <v>7027590.9737999998</v>
      </c>
      <c r="G10" s="175"/>
      <c r="H10" s="28" t="s">
        <v>41</v>
      </c>
      <c r="I10" s="28" t="s">
        <v>23</v>
      </c>
      <c r="J10" s="31">
        <f>SUM(D10:F10)</f>
        <v>14055181.9476</v>
      </c>
      <c r="K10" s="31"/>
      <c r="L10" s="31"/>
      <c r="M10" s="27"/>
      <c r="N10" s="62"/>
      <c r="O10" s="27"/>
      <c r="P10" s="27"/>
      <c r="Q10" s="36" t="s">
        <v>20</v>
      </c>
      <c r="R10" s="36"/>
      <c r="S10" s="23"/>
      <c r="T10" s="23"/>
    </row>
    <row r="11" spans="1:20" s="229" customFormat="1" x14ac:dyDescent="0.2">
      <c r="A11" s="24" t="s">
        <v>340</v>
      </c>
      <c r="B11" s="26"/>
      <c r="C11" s="27">
        <v>50748</v>
      </c>
      <c r="D11" s="19">
        <v>142483.26999999999</v>
      </c>
      <c r="E11" s="19">
        <v>14467441.009500001</v>
      </c>
      <c r="F11" s="19">
        <f t="shared" si="0"/>
        <v>14609924.2795</v>
      </c>
      <c r="G11" s="175">
        <v>675</v>
      </c>
      <c r="H11" s="28" t="s">
        <v>41</v>
      </c>
      <c r="I11" s="28" t="s">
        <v>296</v>
      </c>
      <c r="J11" s="31" t="s">
        <v>22</v>
      </c>
      <c r="K11" s="31"/>
      <c r="L11" s="31"/>
      <c r="M11" s="27"/>
      <c r="N11" s="62"/>
      <c r="O11" s="27"/>
      <c r="P11" s="27" t="s">
        <v>76</v>
      </c>
      <c r="Q11" s="36" t="s">
        <v>20</v>
      </c>
      <c r="R11" s="23" t="s">
        <v>72</v>
      </c>
      <c r="S11" s="23">
        <v>2</v>
      </c>
      <c r="T11" s="23" t="s">
        <v>73</v>
      </c>
    </row>
    <row r="12" spans="1:20" s="229" customFormat="1" x14ac:dyDescent="0.2">
      <c r="A12" s="24" t="s">
        <v>447</v>
      </c>
      <c r="B12" s="26"/>
      <c r="C12" s="27">
        <v>20736</v>
      </c>
      <c r="D12" s="19">
        <v>833046.3</v>
      </c>
      <c r="E12" s="19">
        <v>4798991</v>
      </c>
      <c r="F12" s="19">
        <f t="shared" si="0"/>
        <v>5632037.2999999998</v>
      </c>
      <c r="G12" s="175"/>
      <c r="H12" s="28" t="s">
        <v>30</v>
      </c>
      <c r="I12" s="28" t="s">
        <v>157</v>
      </c>
      <c r="J12" s="31" t="s">
        <v>22</v>
      </c>
      <c r="K12" s="31" t="s">
        <v>22</v>
      </c>
      <c r="L12" s="31">
        <v>5</v>
      </c>
      <c r="M12" s="27"/>
      <c r="N12" s="62"/>
      <c r="O12" s="27"/>
      <c r="P12" s="27"/>
      <c r="Q12" s="36" t="s">
        <v>55</v>
      </c>
      <c r="R12" s="23"/>
      <c r="S12" s="23"/>
      <c r="T12" s="23"/>
    </row>
    <row r="13" spans="1:20" s="229" customFormat="1" x14ac:dyDescent="0.2">
      <c r="A13" s="24" t="s">
        <v>473</v>
      </c>
      <c r="B13" s="26"/>
      <c r="C13" s="27">
        <v>13304</v>
      </c>
      <c r="D13" s="19">
        <v>370003.25</v>
      </c>
      <c r="E13" s="19">
        <v>2282270.1156000001</v>
      </c>
      <c r="F13" s="19">
        <f t="shared" si="0"/>
        <v>2652273.3656000001</v>
      </c>
      <c r="G13" s="175"/>
      <c r="H13" s="28" t="s">
        <v>28</v>
      </c>
      <c r="I13" s="28" t="s">
        <v>309</v>
      </c>
      <c r="J13" s="31"/>
      <c r="K13" s="31"/>
      <c r="L13" s="31"/>
      <c r="M13" s="27"/>
      <c r="N13" s="62"/>
      <c r="O13" s="27"/>
      <c r="P13" s="27" t="s">
        <v>81</v>
      </c>
      <c r="Q13" s="24" t="s">
        <v>56</v>
      </c>
      <c r="R13" s="26" t="s">
        <v>101</v>
      </c>
      <c r="S13" s="26">
        <v>2</v>
      </c>
      <c r="T13" s="267" t="s">
        <v>162</v>
      </c>
    </row>
    <row r="14" spans="1:20" s="229" customFormat="1" x14ac:dyDescent="0.2">
      <c r="A14" s="24" t="s">
        <v>236</v>
      </c>
      <c r="B14" s="26"/>
      <c r="C14" s="27">
        <v>1920</v>
      </c>
      <c r="D14" s="19">
        <v>64149.4</v>
      </c>
      <c r="E14" s="19">
        <v>387520.09</v>
      </c>
      <c r="F14" s="19">
        <f t="shared" si="0"/>
        <v>451669.49000000005</v>
      </c>
      <c r="G14" s="175"/>
      <c r="H14" s="28" t="s">
        <v>29</v>
      </c>
      <c r="I14" s="28"/>
      <c r="J14" s="31"/>
      <c r="K14" s="31"/>
      <c r="L14" s="31"/>
      <c r="M14" s="27"/>
      <c r="N14" s="62"/>
      <c r="O14" s="27"/>
      <c r="P14" s="27"/>
      <c r="Q14" s="36"/>
      <c r="R14" s="23"/>
      <c r="S14" s="23"/>
      <c r="T14" s="23"/>
    </row>
    <row r="15" spans="1:20" s="229" customFormat="1" x14ac:dyDescent="0.2">
      <c r="A15" s="24" t="s">
        <v>377</v>
      </c>
      <c r="B15" s="26"/>
      <c r="C15" s="27">
        <v>63470</v>
      </c>
      <c r="D15" s="19">
        <v>2532681.3199999998</v>
      </c>
      <c r="E15" s="19">
        <v>13150623.057600001</v>
      </c>
      <c r="F15" s="19">
        <f t="shared" si="0"/>
        <v>15683304.377600001</v>
      </c>
      <c r="G15" s="175"/>
      <c r="H15" s="28" t="s">
        <v>30</v>
      </c>
      <c r="I15" s="28"/>
      <c r="J15" s="31"/>
      <c r="K15" s="31" t="s">
        <v>22</v>
      </c>
      <c r="L15" s="31">
        <v>5</v>
      </c>
      <c r="M15" s="27"/>
      <c r="N15" s="62"/>
      <c r="O15" s="27"/>
      <c r="P15" s="27" t="s">
        <v>76</v>
      </c>
      <c r="Q15" s="36" t="s">
        <v>57</v>
      </c>
      <c r="R15" s="23" t="s">
        <v>72</v>
      </c>
      <c r="S15" s="23">
        <v>3</v>
      </c>
      <c r="T15" s="23" t="s">
        <v>73</v>
      </c>
    </row>
    <row r="16" spans="1:20" s="229" customFormat="1" x14ac:dyDescent="0.2">
      <c r="A16" s="24" t="s">
        <v>375</v>
      </c>
      <c r="B16" s="26"/>
      <c r="C16" s="27">
        <v>3468</v>
      </c>
      <c r="D16" s="19">
        <v>38965</v>
      </c>
      <c r="E16" s="19">
        <v>454219</v>
      </c>
      <c r="F16" s="19">
        <f t="shared" si="0"/>
        <v>493184</v>
      </c>
      <c r="G16" s="175"/>
      <c r="H16" s="28" t="s">
        <v>510</v>
      </c>
      <c r="I16" s="28" t="s">
        <v>157</v>
      </c>
      <c r="J16" s="31"/>
      <c r="K16" s="31"/>
      <c r="L16" s="31"/>
      <c r="M16" s="27"/>
      <c r="N16" s="62"/>
      <c r="O16" s="27"/>
      <c r="P16" s="27"/>
      <c r="Q16" s="36" t="s">
        <v>20</v>
      </c>
      <c r="R16" s="23"/>
      <c r="S16" s="23"/>
      <c r="T16" s="23"/>
    </row>
    <row r="17" spans="1:20" s="229" customFormat="1" x14ac:dyDescent="0.2">
      <c r="A17" s="24" t="s">
        <v>3</v>
      </c>
      <c r="B17" s="26"/>
      <c r="C17" s="27">
        <v>31588</v>
      </c>
      <c r="D17" s="19">
        <v>478424.65</v>
      </c>
      <c r="E17" s="19">
        <v>5657724.6860999996</v>
      </c>
      <c r="F17" s="19">
        <f t="shared" si="0"/>
        <v>6136149.3361</v>
      </c>
      <c r="G17" s="175">
        <v>680</v>
      </c>
      <c r="H17" s="28" t="s">
        <v>43</v>
      </c>
      <c r="I17" s="28" t="s">
        <v>26</v>
      </c>
      <c r="J17" s="31"/>
      <c r="K17" s="31"/>
      <c r="L17" s="31"/>
      <c r="M17" s="27"/>
      <c r="N17" s="62"/>
      <c r="O17" s="27"/>
      <c r="P17" s="27" t="s">
        <v>76</v>
      </c>
      <c r="Q17" s="36" t="s">
        <v>57</v>
      </c>
      <c r="R17" s="23" t="s">
        <v>72</v>
      </c>
      <c r="S17" s="23">
        <v>2</v>
      </c>
      <c r="T17" s="23" t="s">
        <v>73</v>
      </c>
    </row>
    <row r="18" spans="1:20" s="229" customFormat="1" x14ac:dyDescent="0.2">
      <c r="A18" s="24" t="s">
        <v>4</v>
      </c>
      <c r="B18" s="26"/>
      <c r="C18" s="27">
        <v>3500</v>
      </c>
      <c r="D18" s="19">
        <v>52624.98</v>
      </c>
      <c r="E18" s="19">
        <v>636061</v>
      </c>
      <c r="F18" s="19">
        <f t="shared" si="0"/>
        <v>688685.98</v>
      </c>
      <c r="G18" s="175"/>
      <c r="H18" s="28" t="s">
        <v>32</v>
      </c>
      <c r="I18" s="28" t="s">
        <v>31</v>
      </c>
      <c r="J18" s="31" t="s">
        <v>22</v>
      </c>
      <c r="K18" s="31"/>
      <c r="L18" s="31"/>
      <c r="M18" s="27"/>
      <c r="N18" s="62"/>
      <c r="O18" s="27"/>
      <c r="P18" s="27" t="s">
        <v>75</v>
      </c>
      <c r="Q18" s="36" t="s">
        <v>58</v>
      </c>
      <c r="R18" s="23" t="s">
        <v>74</v>
      </c>
      <c r="S18" s="23">
        <v>1</v>
      </c>
      <c r="T18" s="23" t="s">
        <v>77</v>
      </c>
    </row>
    <row r="19" spans="1:20" s="229" customFormat="1" x14ac:dyDescent="0.2">
      <c r="A19" s="24" t="s">
        <v>5</v>
      </c>
      <c r="B19" s="26"/>
      <c r="C19" s="27">
        <v>16878</v>
      </c>
      <c r="D19" s="19">
        <v>146774.99</v>
      </c>
      <c r="E19" s="19">
        <v>4173975</v>
      </c>
      <c r="F19" s="19">
        <f t="shared" si="0"/>
        <v>4320749.99</v>
      </c>
      <c r="G19" s="175"/>
      <c r="H19" s="28" t="s">
        <v>511</v>
      </c>
      <c r="I19" s="28" t="s">
        <v>512</v>
      </c>
      <c r="J19" s="31"/>
      <c r="K19" s="31"/>
      <c r="L19" s="31"/>
      <c r="M19" s="27"/>
      <c r="N19" s="62"/>
      <c r="O19" s="27"/>
      <c r="P19" s="27" t="s">
        <v>75</v>
      </c>
      <c r="Q19" s="36" t="s">
        <v>20</v>
      </c>
      <c r="R19" s="23" t="s">
        <v>74</v>
      </c>
      <c r="S19" s="23">
        <v>3</v>
      </c>
      <c r="T19" s="23" t="s">
        <v>77</v>
      </c>
    </row>
    <row r="20" spans="1:20" s="229" customFormat="1" x14ac:dyDescent="0.2">
      <c r="A20" s="24" t="s">
        <v>6</v>
      </c>
      <c r="B20" s="26"/>
      <c r="C20" s="27">
        <v>50765</v>
      </c>
      <c r="D20" s="19">
        <v>622445.97</v>
      </c>
      <c r="E20" s="19">
        <v>11921468.603700001</v>
      </c>
      <c r="F20" s="19">
        <f t="shared" si="0"/>
        <v>12543914.573700001</v>
      </c>
      <c r="G20" s="175">
        <v>344</v>
      </c>
      <c r="H20" s="28" t="s">
        <v>45</v>
      </c>
      <c r="I20" s="28" t="s">
        <v>26</v>
      </c>
      <c r="J20" s="31" t="s">
        <v>22</v>
      </c>
      <c r="K20" s="31"/>
      <c r="L20" s="31"/>
      <c r="M20" s="27"/>
      <c r="N20" s="62"/>
      <c r="O20" s="27"/>
      <c r="P20" s="27" t="s">
        <v>78</v>
      </c>
      <c r="Q20" s="36" t="s">
        <v>59</v>
      </c>
      <c r="R20" s="23" t="s">
        <v>72</v>
      </c>
      <c r="S20" s="23">
        <v>3</v>
      </c>
      <c r="T20" s="23" t="s">
        <v>73</v>
      </c>
    </row>
    <row r="21" spans="1:20" s="229" customFormat="1" x14ac:dyDescent="0.2">
      <c r="A21" s="24" t="s">
        <v>7</v>
      </c>
      <c r="B21" s="26"/>
      <c r="C21" s="27">
        <v>4645</v>
      </c>
      <c r="D21" s="19">
        <v>44197.74</v>
      </c>
      <c r="E21" s="19">
        <v>622135.12410000002</v>
      </c>
      <c r="F21" s="19">
        <f t="shared" si="0"/>
        <v>666332.86410000001</v>
      </c>
      <c r="G21" s="175">
        <v>230</v>
      </c>
      <c r="H21" s="28" t="s">
        <v>25</v>
      </c>
      <c r="I21" s="28"/>
      <c r="J21" s="31"/>
      <c r="K21" s="31"/>
      <c r="L21" s="31"/>
      <c r="M21" s="27"/>
      <c r="N21" s="62"/>
      <c r="O21" s="27"/>
      <c r="P21" s="27"/>
      <c r="Q21" s="36" t="s">
        <v>21</v>
      </c>
      <c r="R21" s="23"/>
      <c r="S21" s="23"/>
      <c r="T21" s="23"/>
    </row>
    <row r="22" spans="1:20" s="229" customFormat="1" x14ac:dyDescent="0.2">
      <c r="A22" s="24" t="s">
        <v>8</v>
      </c>
      <c r="B22" s="26"/>
      <c r="C22" s="27">
        <v>3360</v>
      </c>
      <c r="D22" s="19">
        <v>58324.36</v>
      </c>
      <c r="E22" s="19">
        <v>495624.23070000001</v>
      </c>
      <c r="F22" s="19">
        <f t="shared" si="0"/>
        <v>553948.59070000006</v>
      </c>
      <c r="G22" s="175"/>
      <c r="H22" s="28" t="s">
        <v>33</v>
      </c>
      <c r="I22" s="28"/>
      <c r="J22" s="31"/>
      <c r="K22" s="31"/>
      <c r="L22" s="31"/>
      <c r="M22" s="27"/>
      <c r="N22" s="62"/>
      <c r="O22" s="27"/>
      <c r="P22" s="27"/>
      <c r="Q22" s="36" t="s">
        <v>20</v>
      </c>
      <c r="R22" s="23"/>
      <c r="S22" s="23"/>
      <c r="T22" s="23"/>
    </row>
    <row r="23" spans="1:20" s="229" customFormat="1" x14ac:dyDescent="0.2">
      <c r="A23" s="24" t="s">
        <v>9</v>
      </c>
      <c r="B23" s="26"/>
      <c r="C23" s="27">
        <v>60902</v>
      </c>
      <c r="D23" s="19">
        <v>829752.43</v>
      </c>
      <c r="E23" s="19">
        <v>13658182.226399999</v>
      </c>
      <c r="F23" s="19">
        <f t="shared" si="0"/>
        <v>14487934.656399999</v>
      </c>
      <c r="G23" s="175">
        <v>1335</v>
      </c>
      <c r="H23" s="28" t="s">
        <v>46</v>
      </c>
      <c r="I23" s="28" t="s">
        <v>23</v>
      </c>
      <c r="J23" s="31" t="s">
        <v>22</v>
      </c>
      <c r="K23" s="31"/>
      <c r="L23" s="31"/>
      <c r="M23" s="27"/>
      <c r="N23" s="62"/>
      <c r="O23" s="27"/>
      <c r="P23" s="27" t="s">
        <v>76</v>
      </c>
      <c r="Q23" s="36" t="s">
        <v>60</v>
      </c>
      <c r="R23" s="23" t="s">
        <v>72</v>
      </c>
      <c r="S23" s="23">
        <v>1</v>
      </c>
      <c r="T23" s="23" t="s">
        <v>73</v>
      </c>
    </row>
    <row r="24" spans="1:20" s="229" customFormat="1" x14ac:dyDescent="0.2">
      <c r="A24" s="24" t="s">
        <v>10</v>
      </c>
      <c r="B24" s="26"/>
      <c r="C24" s="27">
        <v>48498</v>
      </c>
      <c r="D24" s="19">
        <v>685010.93</v>
      </c>
      <c r="E24" s="19">
        <v>10137716.4855</v>
      </c>
      <c r="F24" s="19">
        <f t="shared" si="0"/>
        <v>10822727.4155</v>
      </c>
      <c r="G24" s="175">
        <v>1359</v>
      </c>
      <c r="H24" s="28" t="s">
        <v>43</v>
      </c>
      <c r="I24" s="28" t="s">
        <v>26</v>
      </c>
      <c r="J24" s="31"/>
      <c r="K24" s="31"/>
      <c r="L24" s="31"/>
      <c r="M24" s="27"/>
      <c r="N24" s="62"/>
      <c r="O24" s="27"/>
      <c r="P24" s="27" t="s">
        <v>76</v>
      </c>
      <c r="Q24" s="36" t="s">
        <v>61</v>
      </c>
      <c r="R24" s="23" t="s">
        <v>72</v>
      </c>
      <c r="S24" s="23">
        <v>2</v>
      </c>
      <c r="T24" s="23" t="s">
        <v>73</v>
      </c>
    </row>
    <row r="25" spans="1:20" s="229" customFormat="1" x14ac:dyDescent="0.2">
      <c r="A25" s="24" t="s">
        <v>14</v>
      </c>
      <c r="B25" s="26"/>
      <c r="C25" s="27">
        <v>188413</v>
      </c>
      <c r="D25" s="19">
        <v>3528212.79</v>
      </c>
      <c r="E25" s="19">
        <v>36696946.849799998</v>
      </c>
      <c r="F25" s="19">
        <f t="shared" si="0"/>
        <v>40225159.639799997</v>
      </c>
      <c r="G25" s="175">
        <v>1320</v>
      </c>
      <c r="H25" s="28" t="s">
        <v>34</v>
      </c>
      <c r="I25" s="28" t="s">
        <v>450</v>
      </c>
      <c r="J25" s="31" t="s">
        <v>22</v>
      </c>
      <c r="K25" s="31" t="s">
        <v>22</v>
      </c>
      <c r="L25" s="31">
        <v>5</v>
      </c>
      <c r="M25" s="27"/>
      <c r="N25" s="62"/>
      <c r="O25" s="27"/>
      <c r="P25" s="27" t="s">
        <v>76</v>
      </c>
      <c r="Q25" s="36" t="s">
        <v>62</v>
      </c>
      <c r="R25" s="23" t="s">
        <v>72</v>
      </c>
      <c r="S25" s="23">
        <v>8</v>
      </c>
      <c r="T25" s="23" t="s">
        <v>73</v>
      </c>
    </row>
    <row r="26" spans="1:20" s="229" customFormat="1" x14ac:dyDescent="0.2">
      <c r="A26" s="24" t="s">
        <v>521</v>
      </c>
      <c r="B26" s="26"/>
      <c r="C26" s="27"/>
      <c r="D26" s="19"/>
      <c r="E26" s="19">
        <v>1500000</v>
      </c>
      <c r="F26" s="19">
        <v>1500000</v>
      </c>
      <c r="G26" s="175"/>
      <c r="H26" s="28"/>
      <c r="I26" s="28"/>
      <c r="J26" s="31"/>
      <c r="K26" s="31"/>
      <c r="L26" s="31"/>
      <c r="M26" s="27"/>
      <c r="N26" s="62"/>
      <c r="O26" s="27"/>
      <c r="P26" s="27"/>
      <c r="Q26" s="36"/>
      <c r="R26" s="23"/>
      <c r="S26" s="23"/>
      <c r="T26" s="23"/>
    </row>
    <row r="27" spans="1:20" s="229" customFormat="1" x14ac:dyDescent="0.2">
      <c r="A27" s="24" t="s">
        <v>378</v>
      </c>
      <c r="B27" s="26"/>
      <c r="C27" s="27">
        <v>5720</v>
      </c>
      <c r="D27" s="19">
        <v>76081.5</v>
      </c>
      <c r="E27" s="284">
        <v>1345893.9069000001</v>
      </c>
      <c r="F27" s="19">
        <f t="shared" si="0"/>
        <v>1421975.4069000001</v>
      </c>
      <c r="G27" s="175">
        <v>70</v>
      </c>
      <c r="H27" s="28" t="s">
        <v>29</v>
      </c>
      <c r="I27" s="28"/>
      <c r="J27" s="31"/>
      <c r="K27" s="31"/>
      <c r="L27" s="31"/>
      <c r="M27" s="27"/>
      <c r="N27" s="62"/>
      <c r="O27" s="27"/>
      <c r="P27" s="27" t="s">
        <v>75</v>
      </c>
      <c r="Q27" s="36" t="s">
        <v>20</v>
      </c>
      <c r="R27" s="23" t="s">
        <v>79</v>
      </c>
      <c r="S27" s="23">
        <v>2</v>
      </c>
      <c r="T27" s="23" t="s">
        <v>73</v>
      </c>
    </row>
    <row r="28" spans="1:20" s="229" customFormat="1" x14ac:dyDescent="0.2">
      <c r="A28" s="24" t="s">
        <v>374</v>
      </c>
      <c r="B28" s="26"/>
      <c r="C28" s="27">
        <v>82791</v>
      </c>
      <c r="D28" s="19">
        <v>2095656.82</v>
      </c>
      <c r="E28" s="19">
        <v>18680573.450100001</v>
      </c>
      <c r="F28" s="19">
        <f t="shared" si="0"/>
        <v>20776230.270100001</v>
      </c>
      <c r="G28" s="175">
        <v>967</v>
      </c>
      <c r="H28" s="28" t="s">
        <v>47</v>
      </c>
      <c r="I28" s="28" t="s">
        <v>296</v>
      </c>
      <c r="J28" s="31" t="s">
        <v>22</v>
      </c>
      <c r="K28" s="31"/>
      <c r="L28" s="31"/>
      <c r="M28" s="27"/>
      <c r="N28" s="62"/>
      <c r="O28" s="27"/>
      <c r="P28" s="27" t="s">
        <v>76</v>
      </c>
      <c r="Q28" s="36" t="s">
        <v>57</v>
      </c>
      <c r="R28" s="23" t="s">
        <v>72</v>
      </c>
      <c r="S28" s="23">
        <v>3</v>
      </c>
      <c r="T28" s="23" t="s">
        <v>73</v>
      </c>
    </row>
    <row r="29" spans="1:20" s="229" customFormat="1" x14ac:dyDescent="0.2">
      <c r="A29" s="24" t="s">
        <v>497</v>
      </c>
      <c r="B29" s="26"/>
      <c r="C29" s="27">
        <v>21820</v>
      </c>
      <c r="D29" s="19">
        <v>211083.5</v>
      </c>
      <c r="E29" s="19">
        <v>6347857</v>
      </c>
      <c r="F29" s="19">
        <f t="shared" si="0"/>
        <v>6558940.5</v>
      </c>
      <c r="G29" s="175">
        <v>257</v>
      </c>
      <c r="H29" s="28" t="s">
        <v>42</v>
      </c>
      <c r="I29" s="28" t="s">
        <v>27</v>
      </c>
      <c r="J29" s="31"/>
      <c r="K29" s="31"/>
      <c r="L29" s="31"/>
      <c r="M29" s="27"/>
      <c r="N29" s="62"/>
      <c r="O29" s="27"/>
      <c r="P29" s="27" t="s">
        <v>76</v>
      </c>
      <c r="Q29" s="36" t="s">
        <v>61</v>
      </c>
      <c r="R29" s="23" t="s">
        <v>72</v>
      </c>
      <c r="S29" s="23">
        <v>2</v>
      </c>
      <c r="T29" s="23" t="s">
        <v>73</v>
      </c>
    </row>
    <row r="30" spans="1:20" s="229" customFormat="1" x14ac:dyDescent="0.2">
      <c r="A30" s="24" t="s">
        <v>518</v>
      </c>
      <c r="B30" s="26"/>
      <c r="C30" s="27">
        <v>400</v>
      </c>
      <c r="D30" s="19">
        <v>10000</v>
      </c>
      <c r="E30" s="19">
        <v>20000</v>
      </c>
      <c r="F30" s="19">
        <f t="shared" si="0"/>
        <v>30000</v>
      </c>
      <c r="G30" s="175"/>
      <c r="H30" s="28"/>
      <c r="I30" s="28"/>
      <c r="J30" s="31"/>
      <c r="K30" s="31"/>
      <c r="L30" s="31"/>
      <c r="M30" s="27"/>
      <c r="N30" s="62"/>
      <c r="O30" s="27"/>
      <c r="P30" s="27"/>
      <c r="Q30" s="36"/>
      <c r="R30" s="23"/>
      <c r="S30" s="23"/>
      <c r="T30" s="23"/>
    </row>
    <row r="31" spans="1:20" s="229" customFormat="1" x14ac:dyDescent="0.2">
      <c r="A31" s="24" t="s">
        <v>382</v>
      </c>
      <c r="B31" s="26"/>
      <c r="C31" s="27">
        <v>70873</v>
      </c>
      <c r="D31" s="19">
        <v>294698.13</v>
      </c>
      <c r="E31" s="19">
        <v>19451110.019400001</v>
      </c>
      <c r="F31" s="19">
        <f t="shared" si="0"/>
        <v>19745808.1494</v>
      </c>
      <c r="G31" s="175">
        <v>2313</v>
      </c>
      <c r="H31" s="28" t="s">
        <v>48</v>
      </c>
      <c r="I31" s="28" t="s">
        <v>26</v>
      </c>
      <c r="J31" s="31" t="s">
        <v>22</v>
      </c>
      <c r="K31" s="31"/>
      <c r="L31" s="31"/>
      <c r="M31" s="27"/>
      <c r="N31" s="62">
        <v>42200</v>
      </c>
      <c r="O31" s="27"/>
      <c r="P31" s="27" t="s">
        <v>86</v>
      </c>
      <c r="Q31" s="36" t="s">
        <v>20</v>
      </c>
      <c r="R31" s="36" t="s">
        <v>85</v>
      </c>
      <c r="S31" s="23">
        <v>1</v>
      </c>
      <c r="T31" s="23" t="s">
        <v>73</v>
      </c>
    </row>
    <row r="32" spans="1:20" s="229" customFormat="1" x14ac:dyDescent="0.2">
      <c r="A32" s="24" t="s">
        <v>237</v>
      </c>
      <c r="B32" s="26"/>
      <c r="C32" s="27">
        <v>3248</v>
      </c>
      <c r="D32" s="19">
        <v>205842.64</v>
      </c>
      <c r="E32" s="19">
        <v>560550.89820000005</v>
      </c>
      <c r="F32" s="19">
        <f t="shared" si="0"/>
        <v>766393.53820000007</v>
      </c>
      <c r="G32" s="175"/>
      <c r="H32" s="28" t="s">
        <v>31</v>
      </c>
      <c r="I32" s="28"/>
      <c r="J32" s="31"/>
      <c r="K32" s="31"/>
      <c r="L32" s="31"/>
      <c r="M32" s="27"/>
      <c r="N32" s="62"/>
      <c r="O32" s="27"/>
      <c r="P32" s="27" t="s">
        <v>75</v>
      </c>
      <c r="Q32" s="36" t="s">
        <v>20</v>
      </c>
      <c r="R32" s="23" t="s">
        <v>79</v>
      </c>
      <c r="S32" s="23">
        <v>2</v>
      </c>
      <c r="T32" s="23" t="s">
        <v>77</v>
      </c>
    </row>
    <row r="33" spans="1:20" s="229" customFormat="1" x14ac:dyDescent="0.2">
      <c r="A33" s="24" t="s">
        <v>368</v>
      </c>
      <c r="B33" s="26"/>
      <c r="C33" s="27">
        <v>20761</v>
      </c>
      <c r="D33" s="19">
        <v>918960.2</v>
      </c>
      <c r="E33" s="19">
        <v>6043714</v>
      </c>
      <c r="F33" s="19">
        <f t="shared" si="0"/>
        <v>6962674.2000000002</v>
      </c>
      <c r="G33" s="175">
        <v>50</v>
      </c>
      <c r="H33" s="28" t="s">
        <v>457</v>
      </c>
      <c r="I33" s="28" t="s">
        <v>512</v>
      </c>
      <c r="J33" s="31"/>
      <c r="K33" s="31"/>
      <c r="L33" s="31"/>
      <c r="M33" s="27"/>
      <c r="N33" s="62"/>
      <c r="O33" s="27"/>
      <c r="P33" s="27" t="s">
        <v>80</v>
      </c>
      <c r="Q33" s="36" t="s">
        <v>57</v>
      </c>
      <c r="R33" s="23" t="s">
        <v>74</v>
      </c>
      <c r="S33" s="23">
        <v>1</v>
      </c>
      <c r="T33" s="23" t="s">
        <v>73</v>
      </c>
    </row>
    <row r="34" spans="1:20" s="229" customFormat="1" x14ac:dyDescent="0.2">
      <c r="A34" s="24" t="s">
        <v>381</v>
      </c>
      <c r="B34" s="26"/>
      <c r="C34" s="27">
        <v>31506</v>
      </c>
      <c r="D34" s="19">
        <v>278007.28999999998</v>
      </c>
      <c r="E34" s="19">
        <v>8077558.0796999997</v>
      </c>
      <c r="F34" s="19">
        <f t="shared" si="0"/>
        <v>8355565.3696999997</v>
      </c>
      <c r="G34" s="175">
        <v>304</v>
      </c>
      <c r="H34" s="28" t="s">
        <v>23</v>
      </c>
      <c r="I34" s="28"/>
      <c r="J34" s="31"/>
      <c r="K34" s="31"/>
      <c r="L34" s="31"/>
      <c r="M34" s="27"/>
      <c r="N34" s="62"/>
      <c r="O34" s="27"/>
      <c r="P34" s="27"/>
      <c r="Q34" s="36" t="s">
        <v>63</v>
      </c>
      <c r="R34" s="23"/>
      <c r="S34" s="23"/>
      <c r="T34" s="23"/>
    </row>
    <row r="35" spans="1:20" s="229" customFormat="1" x14ac:dyDescent="0.2">
      <c r="A35" s="24" t="s">
        <v>372</v>
      </c>
      <c r="B35" s="26"/>
      <c r="C35" s="27">
        <v>1440</v>
      </c>
      <c r="D35" s="19">
        <v>1179</v>
      </c>
      <c r="E35" s="19">
        <v>132661</v>
      </c>
      <c r="F35" s="19">
        <f t="shared" si="0"/>
        <v>133840</v>
      </c>
      <c r="G35" s="175"/>
      <c r="H35" s="28" t="s">
        <v>111</v>
      </c>
      <c r="I35" s="28"/>
      <c r="J35" s="31"/>
      <c r="K35" s="31"/>
      <c r="L35" s="31"/>
      <c r="M35" s="27"/>
      <c r="N35" s="62"/>
      <c r="O35" s="27"/>
      <c r="P35" s="27"/>
      <c r="Q35" s="36"/>
      <c r="R35" s="23"/>
      <c r="S35" s="23"/>
      <c r="T35" s="23"/>
    </row>
    <row r="36" spans="1:20" s="229" customFormat="1" x14ac:dyDescent="0.2">
      <c r="A36" s="24" t="s">
        <v>370</v>
      </c>
      <c r="B36" s="26"/>
      <c r="C36" s="27">
        <v>1440</v>
      </c>
      <c r="D36" s="19">
        <v>1416.21</v>
      </c>
      <c r="E36" s="19">
        <v>104813.3901</v>
      </c>
      <c r="F36" s="19">
        <f t="shared" si="0"/>
        <v>106229.60010000001</v>
      </c>
      <c r="G36" s="175"/>
      <c r="H36" s="28" t="s">
        <v>111</v>
      </c>
      <c r="I36" s="28"/>
      <c r="J36" s="31"/>
      <c r="K36" s="31"/>
      <c r="L36" s="31"/>
      <c r="M36" s="27"/>
      <c r="N36" s="62"/>
      <c r="O36" s="27">
        <v>2</v>
      </c>
      <c r="P36" s="27"/>
      <c r="Q36" s="36"/>
      <c r="R36" s="23"/>
      <c r="S36" s="23"/>
      <c r="T36" s="23"/>
    </row>
    <row r="37" spans="1:20" s="229" customFormat="1" x14ac:dyDescent="0.2">
      <c r="A37" s="24" t="s">
        <v>369</v>
      </c>
      <c r="B37" s="26"/>
      <c r="C37" s="27">
        <v>1440</v>
      </c>
      <c r="D37" s="19">
        <v>118819.25</v>
      </c>
      <c r="E37" s="19">
        <v>114660</v>
      </c>
      <c r="F37" s="19">
        <f t="shared" si="0"/>
        <v>233479.25</v>
      </c>
      <c r="G37" s="175"/>
      <c r="H37" s="28" t="s">
        <v>128</v>
      </c>
      <c r="I37" s="28"/>
      <c r="J37" s="31"/>
      <c r="K37" s="31"/>
      <c r="L37" s="31"/>
      <c r="M37" s="27"/>
      <c r="N37" s="62"/>
      <c r="O37" s="27"/>
      <c r="P37" s="27"/>
      <c r="Q37" s="36"/>
      <c r="R37" s="23"/>
      <c r="S37" s="23"/>
      <c r="T37" s="23"/>
    </row>
    <row r="38" spans="1:20" s="229" customFormat="1" x14ac:dyDescent="0.2">
      <c r="A38" s="24" t="s">
        <v>371</v>
      </c>
      <c r="B38" s="26"/>
      <c r="C38" s="27">
        <v>1440</v>
      </c>
      <c r="D38" s="19">
        <v>51632.61</v>
      </c>
      <c r="E38" s="19">
        <v>108000</v>
      </c>
      <c r="F38" s="19">
        <f t="shared" si="0"/>
        <v>159632.60999999999</v>
      </c>
      <c r="G38" s="175"/>
      <c r="H38" s="28" t="s">
        <v>128</v>
      </c>
      <c r="I38" s="28"/>
      <c r="J38" s="31"/>
      <c r="K38" s="31"/>
      <c r="L38" s="31"/>
      <c r="M38" s="27"/>
      <c r="N38" s="62"/>
      <c r="O38" s="27"/>
      <c r="P38" s="27"/>
      <c r="Q38" s="36"/>
      <c r="R38" s="23"/>
      <c r="S38" s="23"/>
      <c r="T38" s="23"/>
    </row>
    <row r="39" spans="1:20" s="229" customFormat="1" x14ac:dyDescent="0.2">
      <c r="A39" s="24" t="s">
        <v>373</v>
      </c>
      <c r="B39" s="26"/>
      <c r="C39" s="27">
        <v>3072</v>
      </c>
      <c r="D39" s="19">
        <v>41951.56</v>
      </c>
      <c r="E39" s="19">
        <v>323626.64730000001</v>
      </c>
      <c r="F39" s="19">
        <f t="shared" si="0"/>
        <v>365578.20730000001</v>
      </c>
      <c r="G39" s="175"/>
      <c r="H39" s="28" t="s">
        <v>128</v>
      </c>
      <c r="I39" s="28"/>
      <c r="J39" s="31"/>
      <c r="K39" s="31"/>
      <c r="L39" s="31"/>
      <c r="M39" s="27"/>
      <c r="N39" s="62"/>
      <c r="O39" s="27"/>
      <c r="P39" s="27"/>
      <c r="Q39" s="36"/>
      <c r="R39" s="23"/>
      <c r="S39" s="23"/>
      <c r="T39" s="23"/>
    </row>
    <row r="40" spans="1:20" s="229" customFormat="1" x14ac:dyDescent="0.2">
      <c r="A40" s="24" t="s">
        <v>310</v>
      </c>
      <c r="B40" s="26"/>
      <c r="C40" s="27">
        <v>616</v>
      </c>
      <c r="D40" s="19"/>
      <c r="E40" s="19">
        <v>96740.634600000005</v>
      </c>
      <c r="F40" s="19">
        <f t="shared" si="0"/>
        <v>96740.634600000005</v>
      </c>
      <c r="G40" s="175"/>
      <c r="H40" s="28" t="s">
        <v>175</v>
      </c>
      <c r="I40" s="28"/>
      <c r="J40" s="31"/>
      <c r="K40" s="31"/>
      <c r="L40" s="31"/>
      <c r="M40" s="27"/>
      <c r="N40" s="62"/>
      <c r="O40" s="27"/>
      <c r="P40" s="27"/>
      <c r="Q40" s="36"/>
      <c r="R40" s="23"/>
      <c r="S40" s="23"/>
      <c r="T40" s="23"/>
    </row>
    <row r="41" spans="1:20" s="229" customFormat="1" x14ac:dyDescent="0.2">
      <c r="A41" s="24" t="s">
        <v>238</v>
      </c>
      <c r="B41" s="26"/>
      <c r="C41" s="27">
        <v>30240</v>
      </c>
      <c r="D41" s="19">
        <v>1092171.97</v>
      </c>
      <c r="E41" s="19">
        <v>8850756.8477999996</v>
      </c>
      <c r="F41" s="19">
        <f t="shared" si="0"/>
        <v>9942928.8178000003</v>
      </c>
      <c r="G41" s="175">
        <v>251</v>
      </c>
      <c r="H41" s="28" t="s">
        <v>111</v>
      </c>
      <c r="I41" s="29"/>
      <c r="J41" s="30" t="s">
        <v>22</v>
      </c>
      <c r="K41" s="32"/>
      <c r="L41" s="32"/>
      <c r="M41" s="30"/>
      <c r="N41" s="33"/>
      <c r="O41" s="34" t="s">
        <v>134</v>
      </c>
      <c r="P41" s="35" t="s">
        <v>129</v>
      </c>
      <c r="Q41" s="36" t="s">
        <v>130</v>
      </c>
      <c r="R41" s="23" t="s">
        <v>131</v>
      </c>
      <c r="S41" s="23">
        <v>2</v>
      </c>
      <c r="T41" s="36" t="s">
        <v>73</v>
      </c>
    </row>
    <row r="42" spans="1:20" s="229" customFormat="1" x14ac:dyDescent="0.2">
      <c r="A42" s="24" t="s">
        <v>159</v>
      </c>
      <c r="B42" s="26"/>
      <c r="C42" s="27">
        <v>394920</v>
      </c>
      <c r="D42" s="19">
        <v>13650.77</v>
      </c>
      <c r="E42" s="19">
        <v>20936920.719000001</v>
      </c>
      <c r="F42" s="19">
        <f t="shared" si="0"/>
        <v>20950571.489</v>
      </c>
      <c r="G42" s="175"/>
      <c r="H42" s="28" t="s">
        <v>157</v>
      </c>
      <c r="I42" s="29"/>
      <c r="J42" s="30"/>
      <c r="K42" s="31" t="s">
        <v>158</v>
      </c>
      <c r="L42" s="32"/>
      <c r="M42" s="30"/>
      <c r="N42" s="33"/>
      <c r="O42" s="34"/>
      <c r="P42" s="35" t="s">
        <v>129</v>
      </c>
      <c r="Q42" s="36" t="s">
        <v>161</v>
      </c>
      <c r="R42" s="23" t="s">
        <v>131</v>
      </c>
      <c r="S42" s="23">
        <v>5</v>
      </c>
      <c r="T42" s="37" t="s">
        <v>141</v>
      </c>
    </row>
    <row r="43" spans="1:20" s="229" customFormat="1" x14ac:dyDescent="0.2">
      <c r="A43" s="24" t="s">
        <v>376</v>
      </c>
      <c r="B43" s="26"/>
      <c r="C43" s="285">
        <v>10220</v>
      </c>
      <c r="D43" s="19">
        <v>118819.29</v>
      </c>
      <c r="E43" s="284">
        <v>1490064.1004999999</v>
      </c>
      <c r="F43" s="19">
        <f t="shared" si="0"/>
        <v>1608883.3905</v>
      </c>
      <c r="G43" s="175">
        <v>20</v>
      </c>
      <c r="H43" s="28" t="s">
        <v>33</v>
      </c>
      <c r="I43" s="28" t="s">
        <v>136</v>
      </c>
      <c r="J43" s="31" t="s">
        <v>77</v>
      </c>
      <c r="K43" s="31" t="s">
        <v>77</v>
      </c>
      <c r="L43" s="31" t="s">
        <v>77</v>
      </c>
      <c r="M43" s="31" t="s">
        <v>77</v>
      </c>
      <c r="N43" s="62"/>
      <c r="O43" s="27" t="s">
        <v>150</v>
      </c>
      <c r="P43" s="27" t="s">
        <v>151</v>
      </c>
      <c r="Q43" s="36" t="s">
        <v>152</v>
      </c>
      <c r="R43" s="23" t="s">
        <v>72</v>
      </c>
      <c r="S43" s="23">
        <v>1</v>
      </c>
      <c r="T43" s="23" t="s">
        <v>153</v>
      </c>
    </row>
    <row r="44" spans="1:20" s="229" customFormat="1" ht="24" x14ac:dyDescent="0.2">
      <c r="A44" s="286" t="s">
        <v>448</v>
      </c>
      <c r="B44" s="287"/>
      <c r="C44" s="225">
        <v>77358</v>
      </c>
      <c r="D44" s="122">
        <v>867876.93</v>
      </c>
      <c r="E44" s="122">
        <v>19419781.8147</v>
      </c>
      <c r="F44" s="122">
        <f t="shared" si="0"/>
        <v>20287658.7447</v>
      </c>
      <c r="G44" s="243">
        <v>1159</v>
      </c>
      <c r="H44" s="244" t="s">
        <v>157</v>
      </c>
      <c r="I44" s="28"/>
      <c r="J44" s="31"/>
      <c r="K44" s="31"/>
      <c r="L44" s="31"/>
      <c r="M44" s="27"/>
      <c r="N44" s="62"/>
      <c r="O44" s="27"/>
      <c r="P44" s="225"/>
      <c r="Q44" s="245"/>
      <c r="R44" s="246"/>
      <c r="S44" s="246"/>
      <c r="T44" s="23"/>
    </row>
    <row r="45" spans="1:20" s="229" customFormat="1" x14ac:dyDescent="0.2">
      <c r="A45" s="286" t="s">
        <v>285</v>
      </c>
      <c r="B45" s="287"/>
      <c r="C45" s="225">
        <v>123707</v>
      </c>
      <c r="D45" s="122">
        <v>5513499.9299999997</v>
      </c>
      <c r="E45" s="122">
        <v>35595981.888899997</v>
      </c>
      <c r="F45" s="122">
        <f t="shared" si="0"/>
        <v>41109481.818899997</v>
      </c>
      <c r="G45" s="243">
        <v>1107</v>
      </c>
      <c r="H45" s="244" t="s">
        <v>157</v>
      </c>
      <c r="I45" s="28"/>
      <c r="J45" s="31"/>
      <c r="K45" s="31"/>
      <c r="L45" s="31"/>
      <c r="M45" s="27"/>
      <c r="N45" s="62"/>
      <c r="O45" s="27"/>
      <c r="P45" s="225"/>
      <c r="Q45" s="245"/>
      <c r="R45" s="246"/>
      <c r="S45" s="246"/>
      <c r="T45" s="23"/>
    </row>
    <row r="46" spans="1:20" s="229" customFormat="1" x14ac:dyDescent="0.2">
      <c r="A46" s="286" t="s">
        <v>282</v>
      </c>
      <c r="B46" s="287"/>
      <c r="C46" s="225">
        <v>8400</v>
      </c>
      <c r="D46" s="122">
        <v>167621.42000000001</v>
      </c>
      <c r="E46" s="122">
        <v>1629976.1459999999</v>
      </c>
      <c r="F46" s="122">
        <f t="shared" si="0"/>
        <v>1797597.5659999999</v>
      </c>
      <c r="G46" s="243">
        <v>144</v>
      </c>
      <c r="H46" s="244" t="s">
        <v>175</v>
      </c>
      <c r="I46" s="28"/>
      <c r="J46" s="31"/>
      <c r="K46" s="31"/>
      <c r="L46" s="31"/>
      <c r="M46" s="27"/>
      <c r="N46" s="62"/>
      <c r="O46" s="27"/>
      <c r="P46" s="225"/>
      <c r="Q46" s="245"/>
      <c r="R46" s="246"/>
      <c r="S46" s="246"/>
      <c r="T46" s="23"/>
    </row>
    <row r="47" spans="1:20" s="229" customFormat="1" x14ac:dyDescent="0.2">
      <c r="A47" s="286" t="s">
        <v>311</v>
      </c>
      <c r="B47" s="287"/>
      <c r="C47" s="225">
        <v>112</v>
      </c>
      <c r="D47" s="122">
        <v>95778.240000000005</v>
      </c>
      <c r="E47" s="122">
        <v>13553.8881</v>
      </c>
      <c r="F47" s="122">
        <f t="shared" si="0"/>
        <v>109332.1281</v>
      </c>
      <c r="G47" s="243"/>
      <c r="H47" s="244" t="s">
        <v>175</v>
      </c>
      <c r="I47" s="28"/>
      <c r="J47" s="31"/>
      <c r="K47" s="31"/>
      <c r="L47" s="31"/>
      <c r="M47" s="27"/>
      <c r="N47" s="62"/>
      <c r="O47" s="27"/>
      <c r="P47" s="225"/>
      <c r="Q47" s="245"/>
      <c r="R47" s="246"/>
      <c r="S47" s="246"/>
      <c r="T47" s="23"/>
    </row>
    <row r="48" spans="1:20" s="229" customFormat="1" x14ac:dyDescent="0.2">
      <c r="A48" s="286" t="s">
        <v>17</v>
      </c>
      <c r="B48" s="287"/>
      <c r="C48" s="225">
        <v>414</v>
      </c>
      <c r="D48" s="122"/>
      <c r="E48" s="122">
        <v>130000</v>
      </c>
      <c r="F48" s="122">
        <f t="shared" si="0"/>
        <v>130000</v>
      </c>
      <c r="G48" s="243"/>
      <c r="H48" s="244" t="s">
        <v>296</v>
      </c>
      <c r="I48" s="28"/>
      <c r="J48" s="31"/>
      <c r="K48" s="31"/>
      <c r="L48" s="31"/>
      <c r="M48" s="27"/>
      <c r="N48" s="62"/>
      <c r="O48" s="27"/>
      <c r="P48" s="225"/>
      <c r="Q48" s="245"/>
      <c r="R48" s="246"/>
      <c r="S48" s="246"/>
      <c r="T48" s="23"/>
    </row>
    <row r="49" spans="1:20" s="229" customFormat="1" x14ac:dyDescent="0.2">
      <c r="A49" s="286" t="s">
        <v>379</v>
      </c>
      <c r="B49" s="287"/>
      <c r="C49" s="225">
        <v>1640</v>
      </c>
      <c r="D49" s="122"/>
      <c r="E49" s="122">
        <v>238893</v>
      </c>
      <c r="F49" s="122">
        <f t="shared" si="0"/>
        <v>238893</v>
      </c>
      <c r="G49" s="243"/>
      <c r="H49" s="244" t="s">
        <v>175</v>
      </c>
      <c r="I49" s="28"/>
      <c r="J49" s="31"/>
      <c r="K49" s="31"/>
      <c r="L49" s="31"/>
      <c r="M49" s="27"/>
      <c r="N49" s="62"/>
      <c r="O49" s="27"/>
      <c r="P49" s="225"/>
      <c r="Q49" s="245"/>
      <c r="R49" s="246"/>
      <c r="S49" s="246"/>
      <c r="T49" s="23"/>
    </row>
    <row r="50" spans="1:20" s="229" customFormat="1" x14ac:dyDescent="0.2">
      <c r="A50" s="286" t="s">
        <v>380</v>
      </c>
      <c r="B50" s="287"/>
      <c r="C50" s="225">
        <v>1920</v>
      </c>
      <c r="D50" s="122"/>
      <c r="E50" s="122">
        <v>393918</v>
      </c>
      <c r="F50" s="122">
        <f t="shared" si="0"/>
        <v>393918</v>
      </c>
      <c r="G50" s="243"/>
      <c r="H50" s="244"/>
      <c r="I50" s="28"/>
      <c r="J50" s="31"/>
      <c r="K50" s="31"/>
      <c r="L50" s="31"/>
      <c r="M50" s="27"/>
      <c r="N50" s="62"/>
      <c r="O50" s="27"/>
      <c r="P50" s="225"/>
      <c r="Q50" s="245"/>
      <c r="R50" s="246"/>
      <c r="S50" s="246"/>
      <c r="T50" s="23"/>
    </row>
    <row r="51" spans="1:20" s="229" customFormat="1" x14ac:dyDescent="0.2">
      <c r="A51" s="286" t="s">
        <v>422</v>
      </c>
      <c r="B51" s="287"/>
      <c r="C51" s="225">
        <v>1440</v>
      </c>
      <c r="D51" s="122">
        <v>2500</v>
      </c>
      <c r="E51" s="122">
        <v>146432</v>
      </c>
      <c r="F51" s="122">
        <f t="shared" si="0"/>
        <v>148932</v>
      </c>
      <c r="G51" s="243"/>
      <c r="H51" s="244" t="s">
        <v>111</v>
      </c>
      <c r="I51" s="28" t="s">
        <v>175</v>
      </c>
      <c r="J51" s="31"/>
      <c r="K51" s="31"/>
      <c r="L51" s="31"/>
      <c r="M51" s="27"/>
      <c r="N51" s="62"/>
      <c r="O51" s="27"/>
      <c r="P51" s="225"/>
      <c r="Q51" s="245"/>
      <c r="R51" s="246"/>
      <c r="S51" s="246"/>
      <c r="T51" s="23"/>
    </row>
    <row r="52" spans="1:20" s="229" customFormat="1" x14ac:dyDescent="0.2">
      <c r="A52" s="286" t="s">
        <v>423</v>
      </c>
      <c r="B52" s="287"/>
      <c r="C52" s="225">
        <v>1440</v>
      </c>
      <c r="D52" s="122">
        <v>125830</v>
      </c>
      <c r="E52" s="122">
        <v>112334.64479999999</v>
      </c>
      <c r="F52" s="122">
        <f t="shared" si="0"/>
        <v>238164.64480000001</v>
      </c>
      <c r="G52" s="243"/>
      <c r="H52" s="244" t="s">
        <v>111</v>
      </c>
      <c r="I52" s="28" t="s">
        <v>175</v>
      </c>
      <c r="J52" s="31"/>
      <c r="K52" s="31"/>
      <c r="L52" s="31"/>
      <c r="M52" s="27"/>
      <c r="N52" s="62"/>
      <c r="O52" s="27"/>
      <c r="P52" s="225"/>
      <c r="Q52" s="245"/>
      <c r="R52" s="246"/>
      <c r="S52" s="246"/>
      <c r="T52" s="23"/>
    </row>
    <row r="53" spans="1:20" s="229" customFormat="1" x14ac:dyDescent="0.2">
      <c r="A53" s="286" t="s">
        <v>424</v>
      </c>
      <c r="B53" s="287"/>
      <c r="C53" s="225">
        <v>1440</v>
      </c>
      <c r="D53" s="122">
        <v>8099.31</v>
      </c>
      <c r="E53" s="122">
        <v>128124</v>
      </c>
      <c r="F53" s="122">
        <f t="shared" si="0"/>
        <v>136223.31</v>
      </c>
      <c r="G53" s="243"/>
      <c r="H53" s="244" t="s">
        <v>111</v>
      </c>
      <c r="I53" s="28" t="s">
        <v>175</v>
      </c>
      <c r="J53" s="31"/>
      <c r="K53" s="31"/>
      <c r="L53" s="31"/>
      <c r="M53" s="27"/>
      <c r="N53" s="62"/>
      <c r="O53" s="27"/>
      <c r="P53" s="225"/>
      <c r="Q53" s="245"/>
      <c r="R53" s="246"/>
      <c r="S53" s="246"/>
      <c r="T53" s="23"/>
    </row>
    <row r="54" spans="1:20" s="229" customFormat="1" x14ac:dyDescent="0.2">
      <c r="A54" s="286" t="s">
        <v>474</v>
      </c>
      <c r="B54" s="287"/>
      <c r="C54" s="225">
        <v>1440</v>
      </c>
      <c r="D54" s="122"/>
      <c r="E54" s="122">
        <v>147623</v>
      </c>
      <c r="F54" s="122">
        <f t="shared" si="0"/>
        <v>147623</v>
      </c>
      <c r="G54" s="243"/>
      <c r="H54" s="244" t="s">
        <v>111</v>
      </c>
      <c r="I54" s="28" t="s">
        <v>175</v>
      </c>
      <c r="J54" s="31"/>
      <c r="K54" s="31"/>
      <c r="L54" s="31"/>
      <c r="M54" s="27"/>
      <c r="N54" s="62"/>
      <c r="O54" s="27"/>
      <c r="P54" s="225"/>
      <c r="Q54" s="245"/>
      <c r="R54" s="246"/>
      <c r="S54" s="246"/>
      <c r="T54" s="23"/>
    </row>
    <row r="55" spans="1:20" s="229" customFormat="1" x14ac:dyDescent="0.2">
      <c r="A55" s="286" t="s">
        <v>425</v>
      </c>
      <c r="B55" s="287"/>
      <c r="C55" s="225">
        <v>1440</v>
      </c>
      <c r="D55" s="122"/>
      <c r="E55" s="122">
        <v>147623</v>
      </c>
      <c r="F55" s="122">
        <f t="shared" si="0"/>
        <v>147623</v>
      </c>
      <c r="G55" s="243"/>
      <c r="H55" s="244" t="s">
        <v>111</v>
      </c>
      <c r="I55" s="28"/>
      <c r="J55" s="31"/>
      <c r="K55" s="31"/>
      <c r="L55" s="31"/>
      <c r="M55" s="27"/>
      <c r="N55" s="62"/>
      <c r="O55" s="27"/>
      <c r="P55" s="225"/>
      <c r="Q55" s="245"/>
      <c r="R55" s="246"/>
      <c r="S55" s="246"/>
      <c r="T55" s="23"/>
    </row>
    <row r="56" spans="1:20" s="229" customFormat="1" x14ac:dyDescent="0.2">
      <c r="A56" s="286" t="s">
        <v>421</v>
      </c>
      <c r="B56" s="287"/>
      <c r="C56" s="225">
        <v>4974</v>
      </c>
      <c r="D56" s="122"/>
      <c r="E56" s="122">
        <v>520823</v>
      </c>
      <c r="F56" s="122">
        <f t="shared" si="0"/>
        <v>520823</v>
      </c>
      <c r="G56" s="243"/>
      <c r="H56" s="244" t="s">
        <v>157</v>
      </c>
      <c r="I56" s="28" t="s">
        <v>438</v>
      </c>
      <c r="J56" s="31"/>
      <c r="K56" s="31"/>
      <c r="L56" s="31"/>
      <c r="M56" s="27"/>
      <c r="N56" s="62"/>
      <c r="O56" s="27"/>
      <c r="P56" s="225"/>
      <c r="Q56" s="245"/>
      <c r="R56" s="246"/>
      <c r="S56" s="246"/>
      <c r="T56" s="23"/>
    </row>
    <row r="57" spans="1:20" s="229" customFormat="1" x14ac:dyDescent="0.2">
      <c r="A57" s="286" t="s">
        <v>458</v>
      </c>
      <c r="B57" s="287"/>
      <c r="C57" s="225">
        <v>3358</v>
      </c>
      <c r="D57" s="122">
        <v>200000</v>
      </c>
      <c r="E57" s="122">
        <v>890285.39</v>
      </c>
      <c r="F57" s="122">
        <f t="shared" si="0"/>
        <v>1090285.3900000001</v>
      </c>
      <c r="G57" s="243"/>
      <c r="H57" s="244" t="s">
        <v>450</v>
      </c>
      <c r="I57" s="28"/>
      <c r="J57" s="31"/>
      <c r="K57" s="31"/>
      <c r="L57" s="31"/>
      <c r="M57" s="27"/>
      <c r="N57" s="62"/>
      <c r="O57" s="27"/>
      <c r="P57" s="225"/>
      <c r="Q57" s="245"/>
      <c r="R57" s="246"/>
      <c r="S57" s="246"/>
      <c r="T57" s="23"/>
    </row>
    <row r="58" spans="1:20" s="229" customFormat="1" x14ac:dyDescent="0.2">
      <c r="A58" s="286" t="s">
        <v>520</v>
      </c>
      <c r="B58" s="287"/>
      <c r="C58" s="225"/>
      <c r="D58" s="122"/>
      <c r="E58" s="122">
        <v>200000</v>
      </c>
      <c r="F58" s="122">
        <v>200000</v>
      </c>
      <c r="G58" s="243"/>
      <c r="H58" s="244" t="s">
        <v>519</v>
      </c>
      <c r="I58" s="28"/>
      <c r="J58" s="31"/>
      <c r="K58" s="31"/>
      <c r="L58" s="31"/>
      <c r="M58" s="27"/>
      <c r="N58" s="62"/>
      <c r="O58" s="27"/>
      <c r="P58" s="225"/>
      <c r="Q58" s="245"/>
      <c r="R58" s="246"/>
      <c r="S58" s="246"/>
      <c r="T58" s="23"/>
    </row>
    <row r="59" spans="1:20" s="229" customFormat="1" x14ac:dyDescent="0.2">
      <c r="A59" s="286" t="s">
        <v>399</v>
      </c>
      <c r="B59" s="287"/>
      <c r="C59" s="225">
        <v>57600</v>
      </c>
      <c r="D59" s="122"/>
      <c r="E59" s="122"/>
      <c r="F59" s="122"/>
      <c r="G59" s="243"/>
      <c r="H59" s="244"/>
      <c r="I59" s="28"/>
      <c r="J59" s="31"/>
      <c r="K59" s="31"/>
      <c r="L59" s="31"/>
      <c r="M59" s="27"/>
      <c r="N59" s="62"/>
      <c r="O59" s="27"/>
      <c r="P59" s="225"/>
      <c r="Q59" s="245"/>
      <c r="R59" s="246"/>
      <c r="S59" s="246"/>
      <c r="T59" s="23"/>
    </row>
    <row r="60" spans="1:20" s="229" customFormat="1" x14ac:dyDescent="0.2">
      <c r="A60" s="286" t="s">
        <v>466</v>
      </c>
      <c r="B60" s="287"/>
      <c r="C60" s="225">
        <v>327235</v>
      </c>
      <c r="D60" s="122"/>
      <c r="E60" s="122">
        <v>13000000</v>
      </c>
      <c r="F60" s="122">
        <v>13000000</v>
      </c>
      <c r="G60" s="243"/>
      <c r="H60" s="244"/>
      <c r="I60" s="28"/>
      <c r="J60" s="31"/>
      <c r="K60" s="31"/>
      <c r="L60" s="31"/>
      <c r="M60" s="27"/>
      <c r="N60" s="62"/>
      <c r="O60" s="27"/>
      <c r="P60" s="225"/>
      <c r="Q60" s="245"/>
      <c r="R60" s="246"/>
      <c r="S60" s="246"/>
      <c r="T60" s="23"/>
    </row>
    <row r="61" spans="1:20" s="229" customFormat="1" x14ac:dyDescent="0.2">
      <c r="A61" s="286" t="s">
        <v>513</v>
      </c>
      <c r="B61" s="287"/>
      <c r="C61" s="225">
        <v>352140</v>
      </c>
      <c r="D61" s="122"/>
      <c r="E61" s="122">
        <v>17224651</v>
      </c>
      <c r="F61" s="122">
        <v>17224651</v>
      </c>
      <c r="G61" s="243"/>
      <c r="H61" s="244" t="s">
        <v>457</v>
      </c>
      <c r="I61" s="28"/>
      <c r="J61" s="31"/>
      <c r="K61" s="31"/>
      <c r="L61" s="31"/>
      <c r="M61" s="27"/>
      <c r="N61" s="62"/>
      <c r="O61" s="27"/>
      <c r="P61" s="225"/>
      <c r="Q61" s="245"/>
      <c r="R61" s="246"/>
      <c r="S61" s="246"/>
      <c r="T61" s="23"/>
    </row>
    <row r="62" spans="1:20" s="229" customFormat="1" x14ac:dyDescent="0.2">
      <c r="A62" s="286" t="s">
        <v>537</v>
      </c>
      <c r="B62" s="287"/>
      <c r="C62" s="225"/>
      <c r="D62" s="122"/>
      <c r="E62" s="122"/>
      <c r="F62" s="122"/>
      <c r="G62" s="243"/>
      <c r="H62" s="244"/>
      <c r="I62" s="28"/>
      <c r="J62" s="31"/>
      <c r="K62" s="31"/>
      <c r="L62" s="31"/>
      <c r="M62" s="27"/>
      <c r="N62" s="62"/>
      <c r="O62" s="27"/>
      <c r="P62" s="225"/>
      <c r="Q62" s="245"/>
      <c r="R62" s="246"/>
      <c r="S62" s="246"/>
      <c r="T62" s="23"/>
    </row>
    <row r="63" spans="1:20" s="229" customFormat="1" x14ac:dyDescent="0.2">
      <c r="A63" s="286" t="s">
        <v>536</v>
      </c>
      <c r="B63" s="287"/>
      <c r="C63" s="225"/>
      <c r="D63" s="122"/>
      <c r="E63" s="122"/>
      <c r="F63" s="122"/>
      <c r="G63" s="243"/>
      <c r="H63" s="244"/>
      <c r="I63" s="28"/>
      <c r="J63" s="31"/>
      <c r="K63" s="31"/>
      <c r="L63" s="31"/>
      <c r="M63" s="27"/>
      <c r="N63" s="62"/>
      <c r="O63" s="27"/>
      <c r="P63" s="225"/>
      <c r="Q63" s="245"/>
      <c r="R63" s="246"/>
      <c r="S63" s="246"/>
      <c r="T63" s="23"/>
    </row>
    <row r="64" spans="1:20" s="229" customFormat="1" x14ac:dyDescent="0.2">
      <c r="A64" s="286"/>
      <c r="B64" s="287"/>
      <c r="C64" s="225"/>
      <c r="D64" s="122"/>
      <c r="E64" s="122"/>
      <c r="F64" s="122"/>
      <c r="G64" s="243"/>
      <c r="H64" s="244"/>
      <c r="I64" s="28"/>
      <c r="J64" s="31"/>
      <c r="K64" s="31"/>
      <c r="L64" s="31"/>
      <c r="M64" s="27"/>
      <c r="N64" s="62"/>
      <c r="O64" s="27"/>
      <c r="P64" s="225"/>
      <c r="Q64" s="245"/>
      <c r="R64" s="246"/>
      <c r="S64" s="246"/>
      <c r="T64" s="23"/>
    </row>
    <row r="65" spans="1:20" s="229" customFormat="1" x14ac:dyDescent="0.2">
      <c r="A65" s="288" t="s">
        <v>184</v>
      </c>
      <c r="B65" s="289"/>
      <c r="C65" s="290">
        <f>SUM(C7:C64)</f>
        <v>2367019</v>
      </c>
      <c r="D65" s="123">
        <f>SUM(D7:D64)</f>
        <v>26547111.079999994</v>
      </c>
      <c r="E65" s="123">
        <f>SUM(E7:E64)</f>
        <v>346086032.38200003</v>
      </c>
      <c r="F65" s="123">
        <f>SUM(D65:E65)</f>
        <v>372633143.46200001</v>
      </c>
      <c r="G65" s="176"/>
      <c r="H65" s="291"/>
      <c r="I65" s="212"/>
      <c r="J65" s="213"/>
      <c r="K65" s="213"/>
      <c r="L65" s="213"/>
      <c r="M65" s="209"/>
      <c r="N65" s="214"/>
      <c r="O65" s="209"/>
      <c r="P65" s="290"/>
      <c r="Q65" s="292"/>
      <c r="R65" s="293"/>
      <c r="S65" s="293"/>
      <c r="T65" s="216"/>
    </row>
    <row r="66" spans="1:20" s="229" customFormat="1" x14ac:dyDescent="0.2">
      <c r="A66" s="288"/>
      <c r="B66" s="289"/>
      <c r="C66" s="290"/>
      <c r="D66" s="123"/>
      <c r="E66" s="123"/>
      <c r="F66" s="123"/>
      <c r="G66" s="176"/>
      <c r="H66" s="291"/>
      <c r="I66" s="212"/>
      <c r="J66" s="213"/>
      <c r="K66" s="213"/>
      <c r="L66" s="213"/>
      <c r="M66" s="209"/>
      <c r="N66" s="214"/>
      <c r="O66" s="209"/>
      <c r="P66" s="290"/>
      <c r="Q66" s="292"/>
      <c r="R66" s="293"/>
      <c r="S66" s="293"/>
      <c r="T66" s="216"/>
    </row>
    <row r="67" spans="1:20" s="229" customFormat="1" ht="15.75" x14ac:dyDescent="0.2">
      <c r="A67" s="279" t="s">
        <v>321</v>
      </c>
      <c r="B67" s="280" t="s">
        <v>22</v>
      </c>
      <c r="C67" s="294"/>
      <c r="D67" s="170"/>
      <c r="E67" s="171"/>
      <c r="F67" s="295"/>
      <c r="G67" s="296"/>
      <c r="H67" s="297"/>
      <c r="I67" s="297"/>
      <c r="J67" s="298"/>
      <c r="K67" s="299"/>
      <c r="L67" s="298"/>
      <c r="M67" s="294"/>
      <c r="N67" s="300"/>
      <c r="O67" s="294"/>
      <c r="P67" s="294"/>
      <c r="Q67" s="301"/>
      <c r="R67" s="302"/>
      <c r="S67" s="302"/>
      <c r="T67" s="302"/>
    </row>
    <row r="68" spans="1:20" s="229" customFormat="1" ht="15.75" x14ac:dyDescent="0.2">
      <c r="A68" s="268" t="s">
        <v>174</v>
      </c>
      <c r="B68" s="269"/>
      <c r="C68" s="294"/>
      <c r="D68" s="170"/>
      <c r="E68" s="171"/>
      <c r="F68" s="295"/>
      <c r="G68" s="296"/>
      <c r="H68" s="297"/>
      <c r="I68" s="297"/>
      <c r="J68" s="298"/>
      <c r="K68" s="299"/>
      <c r="L68" s="298"/>
      <c r="M68" s="294"/>
      <c r="N68" s="300"/>
      <c r="O68" s="294"/>
      <c r="P68" s="294"/>
      <c r="Q68" s="301"/>
      <c r="R68" s="302"/>
      <c r="S68" s="302"/>
      <c r="T68" s="302"/>
    </row>
    <row r="69" spans="1:20" s="229" customFormat="1" x14ac:dyDescent="0.2">
      <c r="A69" s="268" t="s">
        <v>412</v>
      </c>
      <c r="B69" s="269"/>
      <c r="C69" s="27"/>
      <c r="D69" s="19"/>
      <c r="E69" s="20"/>
      <c r="F69" s="303"/>
      <c r="G69" s="175"/>
      <c r="H69" s="28"/>
      <c r="I69" s="28"/>
      <c r="J69" s="31"/>
      <c r="K69" s="24"/>
      <c r="L69" s="31"/>
      <c r="M69" s="27"/>
      <c r="N69" s="62"/>
      <c r="O69" s="27"/>
      <c r="P69" s="27"/>
      <c r="Q69" s="36"/>
      <c r="R69" s="23"/>
      <c r="S69" s="23"/>
      <c r="T69" s="23"/>
    </row>
    <row r="70" spans="1:20" s="229" customFormat="1" x14ac:dyDescent="0.2">
      <c r="A70" s="304"/>
      <c r="B70" s="305"/>
      <c r="C70" s="27"/>
      <c r="D70" s="19"/>
      <c r="E70" s="20"/>
      <c r="F70" s="303"/>
      <c r="G70" s="175"/>
      <c r="H70" s="28"/>
      <c r="I70" s="28"/>
      <c r="J70" s="31"/>
      <c r="K70" s="24"/>
      <c r="L70" s="31"/>
      <c r="M70" s="27"/>
      <c r="N70" s="62"/>
      <c r="O70" s="27"/>
      <c r="P70" s="27"/>
      <c r="Q70" s="36"/>
      <c r="R70" s="23"/>
      <c r="S70" s="23"/>
      <c r="T70" s="23"/>
    </row>
    <row r="71" spans="1:20" s="229" customFormat="1" x14ac:dyDescent="0.2">
      <c r="A71" s="24" t="s">
        <v>239</v>
      </c>
      <c r="B71" s="26"/>
      <c r="C71" s="27">
        <v>1440</v>
      </c>
      <c r="D71" s="19"/>
      <c r="E71" s="306">
        <v>124995</v>
      </c>
      <c r="F71" s="19">
        <f t="shared" ref="F71:F91" si="1">SUM(D71+E71)</f>
        <v>124995</v>
      </c>
      <c r="G71" s="175"/>
      <c r="H71" s="28" t="s">
        <v>175</v>
      </c>
      <c r="I71" s="29"/>
      <c r="J71" s="31"/>
      <c r="K71" s="32"/>
      <c r="L71" s="32"/>
      <c r="M71" s="31"/>
      <c r="N71" s="62"/>
      <c r="O71" s="27"/>
      <c r="P71" s="27"/>
      <c r="Q71" s="24"/>
      <c r="R71" s="26"/>
      <c r="S71" s="26"/>
      <c r="T71" s="26"/>
    </row>
    <row r="72" spans="1:20" s="229" customFormat="1" x14ac:dyDescent="0.2">
      <c r="A72" s="24" t="s">
        <v>240</v>
      </c>
      <c r="B72" s="26"/>
      <c r="C72" s="27">
        <v>1440</v>
      </c>
      <c r="D72" s="19"/>
      <c r="E72" s="306">
        <v>138308</v>
      </c>
      <c r="F72" s="19">
        <f t="shared" si="1"/>
        <v>138308</v>
      </c>
      <c r="G72" s="175"/>
      <c r="H72" s="28" t="s">
        <v>175</v>
      </c>
      <c r="I72" s="29"/>
      <c r="J72" s="31"/>
      <c r="K72" s="32"/>
      <c r="L72" s="32"/>
      <c r="M72" s="31"/>
      <c r="N72" s="62"/>
      <c r="O72" s="27"/>
      <c r="P72" s="27"/>
      <c r="Q72" s="24"/>
      <c r="R72" s="26"/>
      <c r="S72" s="26"/>
      <c r="T72" s="26"/>
    </row>
    <row r="73" spans="1:20" s="229" customFormat="1" x14ac:dyDescent="0.2">
      <c r="A73" s="24" t="s">
        <v>241</v>
      </c>
      <c r="B73" s="26"/>
      <c r="C73" s="27">
        <v>1440</v>
      </c>
      <c r="D73" s="19"/>
      <c r="E73" s="306">
        <v>124995</v>
      </c>
      <c r="F73" s="19">
        <f t="shared" si="1"/>
        <v>124995</v>
      </c>
      <c r="G73" s="175"/>
      <c r="H73" s="28" t="s">
        <v>175</v>
      </c>
      <c r="I73" s="29"/>
      <c r="J73" s="31"/>
      <c r="K73" s="32"/>
      <c r="L73" s="32"/>
      <c r="M73" s="31"/>
      <c r="N73" s="62"/>
      <c r="O73" s="27"/>
      <c r="P73" s="27"/>
      <c r="Q73" s="24"/>
      <c r="R73" s="26"/>
      <c r="S73" s="26"/>
      <c r="T73" s="26"/>
    </row>
    <row r="74" spans="1:20" s="229" customFormat="1" x14ac:dyDescent="0.2">
      <c r="A74" s="24" t="s">
        <v>242</v>
      </c>
      <c r="B74" s="26"/>
      <c r="C74" s="27">
        <v>1440</v>
      </c>
      <c r="D74" s="19"/>
      <c r="E74" s="306">
        <v>129905</v>
      </c>
      <c r="F74" s="19">
        <f t="shared" si="1"/>
        <v>129905</v>
      </c>
      <c r="G74" s="175"/>
      <c r="H74" s="28" t="s">
        <v>175</v>
      </c>
      <c r="I74" s="29"/>
      <c r="J74" s="31"/>
      <c r="K74" s="32"/>
      <c r="L74" s="32"/>
      <c r="M74" s="31"/>
      <c r="N74" s="62"/>
      <c r="O74" s="27"/>
      <c r="P74" s="27"/>
      <c r="Q74" s="24"/>
      <c r="R74" s="26"/>
      <c r="S74" s="26"/>
      <c r="T74" s="26"/>
    </row>
    <row r="75" spans="1:20" s="229" customFormat="1" x14ac:dyDescent="0.2">
      <c r="A75" s="24" t="s">
        <v>243</v>
      </c>
      <c r="B75" s="26"/>
      <c r="C75" s="27">
        <v>1440</v>
      </c>
      <c r="D75" s="19"/>
      <c r="E75" s="306">
        <v>124995</v>
      </c>
      <c r="F75" s="19">
        <f t="shared" si="1"/>
        <v>124995</v>
      </c>
      <c r="G75" s="175"/>
      <c r="H75" s="28" t="s">
        <v>175</v>
      </c>
      <c r="I75" s="29"/>
      <c r="J75" s="31"/>
      <c r="K75" s="32"/>
      <c r="L75" s="32"/>
      <c r="M75" s="31"/>
      <c r="N75" s="62"/>
      <c r="O75" s="27"/>
      <c r="P75" s="27"/>
      <c r="Q75" s="24"/>
      <c r="R75" s="26"/>
      <c r="S75" s="26"/>
      <c r="T75" s="26"/>
    </row>
    <row r="76" spans="1:20" s="229" customFormat="1" x14ac:dyDescent="0.2">
      <c r="A76" s="24" t="s">
        <v>244</v>
      </c>
      <c r="B76" s="26"/>
      <c r="C76" s="27">
        <v>1440</v>
      </c>
      <c r="D76" s="19"/>
      <c r="E76" s="306">
        <v>124995</v>
      </c>
      <c r="F76" s="19">
        <f t="shared" si="1"/>
        <v>124995</v>
      </c>
      <c r="G76" s="175"/>
      <c r="H76" s="28" t="s">
        <v>175</v>
      </c>
      <c r="I76" s="29"/>
      <c r="J76" s="31"/>
      <c r="K76" s="32"/>
      <c r="L76" s="32"/>
      <c r="M76" s="31"/>
      <c r="N76" s="62"/>
      <c r="O76" s="27"/>
      <c r="P76" s="27"/>
      <c r="Q76" s="24"/>
      <c r="R76" s="26"/>
      <c r="S76" s="26"/>
      <c r="T76" s="26"/>
    </row>
    <row r="77" spans="1:20" s="229" customFormat="1" x14ac:dyDescent="0.2">
      <c r="A77" s="24" t="s">
        <v>415</v>
      </c>
      <c r="B77" s="26"/>
      <c r="C77" s="27">
        <v>1440</v>
      </c>
      <c r="D77" s="19"/>
      <c r="E77" s="306">
        <v>124995</v>
      </c>
      <c r="F77" s="19">
        <v>124995</v>
      </c>
      <c r="G77" s="175"/>
      <c r="H77" s="28" t="s">
        <v>175</v>
      </c>
      <c r="I77" s="29"/>
      <c r="J77" s="31"/>
      <c r="K77" s="32"/>
      <c r="L77" s="32"/>
      <c r="M77" s="31"/>
      <c r="N77" s="62"/>
      <c r="O77" s="27"/>
      <c r="P77" s="27"/>
      <c r="Q77" s="24"/>
      <c r="R77" s="26"/>
      <c r="S77" s="26"/>
      <c r="T77" s="26"/>
    </row>
    <row r="78" spans="1:20" s="229" customFormat="1" x14ac:dyDescent="0.2">
      <c r="A78" s="24" t="s">
        <v>416</v>
      </c>
      <c r="B78" s="26"/>
      <c r="C78" s="27">
        <v>1440</v>
      </c>
      <c r="D78" s="19"/>
      <c r="E78" s="306">
        <v>124995</v>
      </c>
      <c r="F78" s="19">
        <f t="shared" si="1"/>
        <v>124995</v>
      </c>
      <c r="G78" s="175"/>
      <c r="H78" s="28" t="s">
        <v>175</v>
      </c>
      <c r="I78" s="29"/>
      <c r="J78" s="31"/>
      <c r="K78" s="32"/>
      <c r="L78" s="32"/>
      <c r="M78" s="31"/>
      <c r="N78" s="62"/>
      <c r="O78" s="27"/>
      <c r="P78" s="27"/>
      <c r="Q78" s="24"/>
      <c r="R78" s="26"/>
      <c r="S78" s="26"/>
      <c r="T78" s="26"/>
    </row>
    <row r="79" spans="1:20" s="229" customFormat="1" x14ac:dyDescent="0.2">
      <c r="A79" s="24" t="s">
        <v>417</v>
      </c>
      <c r="B79" s="26"/>
      <c r="C79" s="27">
        <v>1440</v>
      </c>
      <c r="D79" s="19"/>
      <c r="E79" s="306">
        <v>124995</v>
      </c>
      <c r="F79" s="19">
        <f t="shared" si="1"/>
        <v>124995</v>
      </c>
      <c r="G79" s="175"/>
      <c r="H79" s="28" t="s">
        <v>175</v>
      </c>
      <c r="I79" s="29"/>
      <c r="J79" s="31"/>
      <c r="K79" s="32"/>
      <c r="L79" s="32"/>
      <c r="M79" s="31"/>
      <c r="N79" s="62"/>
      <c r="O79" s="27"/>
      <c r="P79" s="27"/>
      <c r="Q79" s="24"/>
      <c r="R79" s="26"/>
      <c r="S79" s="26"/>
      <c r="T79" s="26"/>
    </row>
    <row r="80" spans="1:20" s="229" customFormat="1" x14ac:dyDescent="0.2">
      <c r="A80" s="24" t="s">
        <v>418</v>
      </c>
      <c r="B80" s="26"/>
      <c r="C80" s="27">
        <v>1440</v>
      </c>
      <c r="D80" s="19"/>
      <c r="E80" s="306">
        <v>129905</v>
      </c>
      <c r="F80" s="19">
        <f t="shared" si="1"/>
        <v>129905</v>
      </c>
      <c r="G80" s="175"/>
      <c r="H80" s="28" t="s">
        <v>175</v>
      </c>
      <c r="I80" s="29"/>
      <c r="J80" s="31"/>
      <c r="K80" s="32"/>
      <c r="L80" s="32"/>
      <c r="M80" s="31"/>
      <c r="N80" s="62"/>
      <c r="O80" s="27"/>
      <c r="P80" s="27"/>
      <c r="Q80" s="24"/>
      <c r="R80" s="26"/>
      <c r="S80" s="26"/>
      <c r="T80" s="26"/>
    </row>
    <row r="81" spans="1:20" s="229" customFormat="1" x14ac:dyDescent="0.2">
      <c r="A81" s="24" t="s">
        <v>419</v>
      </c>
      <c r="B81" s="26"/>
      <c r="C81" s="27">
        <v>1440</v>
      </c>
      <c r="D81" s="19"/>
      <c r="E81" s="306">
        <v>129905</v>
      </c>
      <c r="F81" s="19">
        <f t="shared" si="1"/>
        <v>129905</v>
      </c>
      <c r="G81" s="175"/>
      <c r="H81" s="28" t="s">
        <v>175</v>
      </c>
      <c r="I81" s="29"/>
      <c r="J81" s="31"/>
      <c r="K81" s="32"/>
      <c r="L81" s="32"/>
      <c r="M81" s="31"/>
      <c r="N81" s="62"/>
      <c r="O81" s="27"/>
      <c r="P81" s="27"/>
      <c r="Q81" s="24"/>
      <c r="R81" s="26"/>
      <c r="S81" s="26"/>
      <c r="T81" s="26"/>
    </row>
    <row r="82" spans="1:20" s="229" customFormat="1" x14ac:dyDescent="0.2">
      <c r="A82" s="24" t="s">
        <v>442</v>
      </c>
      <c r="B82" s="26"/>
      <c r="C82" s="27">
        <v>5800</v>
      </c>
      <c r="D82" s="19"/>
      <c r="E82" s="256">
        <v>670241.97180000006</v>
      </c>
      <c r="F82" s="19">
        <f t="shared" si="1"/>
        <v>670241.97180000006</v>
      </c>
      <c r="G82" s="175">
        <v>40</v>
      </c>
      <c r="H82" s="28" t="s">
        <v>175</v>
      </c>
      <c r="I82" s="28"/>
      <c r="J82" s="31"/>
      <c r="K82" s="31"/>
      <c r="L82" s="31"/>
      <c r="M82" s="27"/>
      <c r="N82" s="62"/>
      <c r="O82" s="27"/>
      <c r="P82" s="27"/>
      <c r="Q82" s="36"/>
      <c r="R82" s="36"/>
      <c r="S82" s="23"/>
      <c r="T82" s="23"/>
    </row>
    <row r="83" spans="1:20" s="229" customFormat="1" x14ac:dyDescent="0.2">
      <c r="A83" s="24" t="s">
        <v>443</v>
      </c>
      <c r="B83" s="26"/>
      <c r="C83" s="27">
        <v>875</v>
      </c>
      <c r="D83" s="19"/>
      <c r="E83" s="256">
        <v>194205</v>
      </c>
      <c r="F83" s="19">
        <f t="shared" si="1"/>
        <v>194205</v>
      </c>
      <c r="G83" s="175"/>
      <c r="H83" s="28" t="s">
        <v>175</v>
      </c>
      <c r="I83" s="28"/>
      <c r="J83" s="31"/>
      <c r="K83" s="31"/>
      <c r="L83" s="31"/>
      <c r="M83" s="27"/>
      <c r="N83" s="62"/>
      <c r="O83" s="27"/>
      <c r="P83" s="27"/>
      <c r="Q83" s="36"/>
      <c r="R83" s="36"/>
      <c r="S83" s="23"/>
      <c r="T83" s="23"/>
    </row>
    <row r="84" spans="1:20" s="229" customFormat="1" x14ac:dyDescent="0.2">
      <c r="A84" s="24" t="s">
        <v>444</v>
      </c>
      <c r="B84" s="26"/>
      <c r="C84" s="27">
        <v>1512</v>
      </c>
      <c r="D84" s="19"/>
      <c r="E84" s="256">
        <v>176606</v>
      </c>
      <c r="F84" s="19">
        <f t="shared" si="1"/>
        <v>176606</v>
      </c>
      <c r="G84" s="175"/>
      <c r="H84" s="28" t="s">
        <v>175</v>
      </c>
      <c r="I84" s="28"/>
      <c r="J84" s="31"/>
      <c r="K84" s="31"/>
      <c r="L84" s="31"/>
      <c r="M84" s="27"/>
      <c r="N84" s="62"/>
      <c r="O84" s="27"/>
      <c r="P84" s="27"/>
      <c r="Q84" s="36"/>
      <c r="R84" s="36"/>
      <c r="S84" s="23"/>
      <c r="T84" s="23"/>
    </row>
    <row r="85" spans="1:20" s="229" customFormat="1" x14ac:dyDescent="0.2">
      <c r="A85" s="24" t="s">
        <v>176</v>
      </c>
      <c r="B85" s="26"/>
      <c r="C85" s="27">
        <v>7755</v>
      </c>
      <c r="D85" s="19"/>
      <c r="E85" s="306">
        <v>815880.26280000003</v>
      </c>
      <c r="F85" s="19">
        <f t="shared" si="1"/>
        <v>815880.26280000003</v>
      </c>
      <c r="G85" s="175"/>
      <c r="H85" s="28" t="s">
        <v>175</v>
      </c>
      <c r="I85" s="28"/>
      <c r="J85" s="31"/>
      <c r="K85" s="31" t="s">
        <v>22</v>
      </c>
      <c r="L85" s="31"/>
      <c r="M85" s="27"/>
      <c r="N85" s="62"/>
      <c r="O85" s="27"/>
      <c r="P85" s="27"/>
      <c r="Q85" s="36"/>
      <c r="R85" s="36"/>
      <c r="S85" s="23"/>
      <c r="T85" s="23"/>
    </row>
    <row r="86" spans="1:20" s="229" customFormat="1" x14ac:dyDescent="0.2">
      <c r="A86" s="24" t="s">
        <v>413</v>
      </c>
      <c r="B86" s="26"/>
      <c r="C86" s="27">
        <v>324</v>
      </c>
      <c r="D86" s="19"/>
      <c r="E86" s="306">
        <v>241505.66010000001</v>
      </c>
      <c r="F86" s="19">
        <f t="shared" si="1"/>
        <v>241505.66010000001</v>
      </c>
      <c r="G86" s="175"/>
      <c r="H86" s="28" t="s">
        <v>175</v>
      </c>
      <c r="I86" s="28"/>
      <c r="J86" s="31"/>
      <c r="K86" s="31"/>
      <c r="L86" s="31"/>
      <c r="M86" s="27"/>
      <c r="N86" s="62"/>
      <c r="O86" s="27"/>
      <c r="P86" s="27"/>
      <c r="Q86" s="36"/>
      <c r="R86" s="36"/>
      <c r="S86" s="23"/>
      <c r="T86" s="23"/>
    </row>
    <row r="87" spans="1:20" s="229" customFormat="1" x14ac:dyDescent="0.2">
      <c r="A87" s="24" t="s">
        <v>445</v>
      </c>
      <c r="B87" s="26"/>
      <c r="C87" s="27">
        <v>126</v>
      </c>
      <c r="D87" s="19"/>
      <c r="E87" s="306">
        <v>32604.891899999999</v>
      </c>
      <c r="F87" s="19">
        <f t="shared" si="1"/>
        <v>32604.891899999999</v>
      </c>
      <c r="G87" s="175"/>
      <c r="H87" s="28" t="s">
        <v>175</v>
      </c>
      <c r="I87" s="28"/>
      <c r="J87" s="31"/>
      <c r="K87" s="31"/>
      <c r="L87" s="31"/>
      <c r="M87" s="27"/>
      <c r="N87" s="62"/>
      <c r="O87" s="27"/>
      <c r="P87" s="27"/>
      <c r="Q87" s="36"/>
      <c r="R87" s="36"/>
      <c r="S87" s="23"/>
      <c r="T87" s="23"/>
    </row>
    <row r="88" spans="1:20" s="229" customFormat="1" x14ac:dyDescent="0.2">
      <c r="A88" s="24" t="s">
        <v>446</v>
      </c>
      <c r="B88" s="26"/>
      <c r="C88" s="27">
        <v>1440</v>
      </c>
      <c r="D88" s="19"/>
      <c r="E88" s="306">
        <v>124995</v>
      </c>
      <c r="F88" s="19">
        <f t="shared" si="1"/>
        <v>124995</v>
      </c>
      <c r="G88" s="175">
        <v>40</v>
      </c>
      <c r="H88" s="28" t="s">
        <v>175</v>
      </c>
      <c r="I88" s="28"/>
      <c r="J88" s="31"/>
      <c r="K88" s="31"/>
      <c r="L88" s="31"/>
      <c r="M88" s="27"/>
      <c r="N88" s="62"/>
      <c r="O88" s="27"/>
      <c r="P88" s="27"/>
      <c r="Q88" s="36"/>
      <c r="R88" s="36"/>
      <c r="S88" s="23"/>
      <c r="T88" s="23"/>
    </row>
    <row r="89" spans="1:20" s="229" customFormat="1" x14ac:dyDescent="0.2">
      <c r="A89" s="24" t="s">
        <v>414</v>
      </c>
      <c r="B89" s="26"/>
      <c r="C89" s="27">
        <v>600</v>
      </c>
      <c r="D89" s="19"/>
      <c r="E89" s="306">
        <v>218642</v>
      </c>
      <c r="F89" s="19">
        <f t="shared" si="1"/>
        <v>218642</v>
      </c>
      <c r="G89" s="175"/>
      <c r="H89" s="28" t="s">
        <v>296</v>
      </c>
      <c r="I89" s="28"/>
      <c r="J89" s="31"/>
      <c r="K89" s="31"/>
      <c r="L89" s="31"/>
      <c r="M89" s="27"/>
      <c r="N89" s="62"/>
      <c r="O89" s="27"/>
      <c r="P89" s="27"/>
      <c r="Q89" s="36"/>
      <c r="R89" s="36"/>
      <c r="S89" s="23"/>
      <c r="T89" s="23"/>
    </row>
    <row r="90" spans="1:20" s="229" customFormat="1" x14ac:dyDescent="0.2">
      <c r="A90" s="24" t="s">
        <v>459</v>
      </c>
      <c r="B90" s="26"/>
      <c r="C90" s="27">
        <v>1156</v>
      </c>
      <c r="D90" s="19"/>
      <c r="E90" s="306">
        <v>413429.43</v>
      </c>
      <c r="F90" s="19">
        <f t="shared" si="1"/>
        <v>413429.43</v>
      </c>
      <c r="G90" s="175"/>
      <c r="H90" s="28" t="s">
        <v>450</v>
      </c>
      <c r="I90" s="28"/>
      <c r="J90" s="31"/>
      <c r="K90" s="31"/>
      <c r="L90" s="31"/>
      <c r="M90" s="27"/>
      <c r="N90" s="62"/>
      <c r="O90" s="27"/>
      <c r="P90" s="27"/>
      <c r="Q90" s="36"/>
      <c r="R90" s="36"/>
      <c r="S90" s="23"/>
      <c r="T90" s="23"/>
    </row>
    <row r="91" spans="1:20" s="307" customFormat="1" x14ac:dyDescent="0.2">
      <c r="A91" s="24" t="s">
        <v>449</v>
      </c>
      <c r="B91" s="26"/>
      <c r="C91" s="27">
        <v>2805</v>
      </c>
      <c r="D91" s="19">
        <v>25000</v>
      </c>
      <c r="E91" s="256">
        <v>65226.02</v>
      </c>
      <c r="F91" s="19">
        <f t="shared" si="1"/>
        <v>90226.01999999999</v>
      </c>
      <c r="G91" s="175"/>
      <c r="H91" s="28" t="s">
        <v>450</v>
      </c>
      <c r="I91" s="28"/>
      <c r="J91" s="31"/>
      <c r="K91" s="31"/>
      <c r="L91" s="31"/>
      <c r="M91" s="27"/>
      <c r="N91" s="62"/>
      <c r="O91" s="27"/>
      <c r="P91" s="27"/>
      <c r="Q91" s="24"/>
      <c r="R91" s="24"/>
      <c r="S91" s="26"/>
      <c r="T91" s="26"/>
    </row>
    <row r="92" spans="1:20" s="307" customFormat="1" x14ac:dyDescent="0.2">
      <c r="A92" s="24" t="s">
        <v>494</v>
      </c>
      <c r="B92" s="26"/>
      <c r="C92" s="27">
        <v>900</v>
      </c>
      <c r="D92" s="19"/>
      <c r="E92" s="256">
        <v>52302</v>
      </c>
      <c r="F92" s="19">
        <v>52302</v>
      </c>
      <c r="G92" s="175"/>
      <c r="H92" s="28" t="s">
        <v>438</v>
      </c>
      <c r="I92" s="28"/>
      <c r="J92" s="31"/>
      <c r="K92" s="31"/>
      <c r="L92" s="31"/>
      <c r="M92" s="27"/>
      <c r="N92" s="62"/>
      <c r="O92" s="27"/>
      <c r="P92" s="27"/>
      <c r="Q92" s="24"/>
      <c r="R92" s="24"/>
      <c r="S92" s="26"/>
      <c r="T92" s="26"/>
    </row>
    <row r="93" spans="1:20" s="307" customFormat="1" x14ac:dyDescent="0.2">
      <c r="A93" s="24" t="s">
        <v>495</v>
      </c>
      <c r="B93" s="26"/>
      <c r="C93" s="27">
        <v>400</v>
      </c>
      <c r="D93" s="19"/>
      <c r="E93" s="256"/>
      <c r="F93" s="19"/>
      <c r="G93" s="175"/>
      <c r="H93" s="28"/>
      <c r="I93" s="28"/>
      <c r="J93" s="31"/>
      <c r="K93" s="31"/>
      <c r="L93" s="31"/>
      <c r="M93" s="27"/>
      <c r="N93" s="62"/>
      <c r="O93" s="27"/>
      <c r="P93" s="27"/>
      <c r="Q93" s="24"/>
      <c r="R93" s="24"/>
      <c r="S93" s="26"/>
      <c r="T93" s="26"/>
    </row>
    <row r="94" spans="1:20" s="307" customFormat="1" x14ac:dyDescent="0.2">
      <c r="A94" s="24" t="s">
        <v>496</v>
      </c>
      <c r="B94" s="26"/>
      <c r="C94" s="27">
        <v>2520</v>
      </c>
      <c r="D94" s="19"/>
      <c r="E94" s="256">
        <v>150643</v>
      </c>
      <c r="F94" s="19">
        <v>150643</v>
      </c>
      <c r="G94" s="175"/>
      <c r="H94" s="28"/>
      <c r="I94" s="28"/>
      <c r="J94" s="31"/>
      <c r="K94" s="31"/>
      <c r="L94" s="31"/>
      <c r="M94" s="27"/>
      <c r="N94" s="62"/>
      <c r="O94" s="27"/>
      <c r="P94" s="27"/>
      <c r="Q94" s="24"/>
      <c r="R94" s="24"/>
      <c r="S94" s="26"/>
      <c r="T94" s="26"/>
    </row>
    <row r="95" spans="1:20" s="229" customFormat="1" x14ac:dyDescent="0.2">
      <c r="A95" s="24"/>
      <c r="B95" s="26"/>
      <c r="C95" s="27"/>
      <c r="D95" s="19"/>
      <c r="E95" s="256"/>
      <c r="F95" s="256"/>
      <c r="G95" s="175"/>
      <c r="H95" s="28"/>
      <c r="I95" s="28"/>
      <c r="J95" s="31"/>
      <c r="K95" s="31"/>
      <c r="L95" s="31"/>
      <c r="M95" s="27"/>
      <c r="N95" s="62"/>
      <c r="O95" s="27"/>
      <c r="P95" s="27"/>
      <c r="Q95" s="36"/>
      <c r="R95" s="36"/>
      <c r="S95" s="23"/>
      <c r="T95" s="23"/>
    </row>
    <row r="96" spans="1:20" s="229" customFormat="1" x14ac:dyDescent="0.2">
      <c r="A96" s="207" t="s">
        <v>185</v>
      </c>
      <c r="B96" s="208"/>
      <c r="C96" s="209">
        <f>SUM(C71:C95)</f>
        <v>42053</v>
      </c>
      <c r="D96" s="75">
        <f>SUM(D71:D95)</f>
        <v>25000</v>
      </c>
      <c r="E96" s="79">
        <f>SUM(E71:E95)</f>
        <v>4559269.2365999995</v>
      </c>
      <c r="F96" s="308">
        <f>SUM(F71:F95)</f>
        <v>4584269.2365999995</v>
      </c>
      <c r="G96" s="177"/>
      <c r="H96" s="28"/>
      <c r="I96" s="28"/>
      <c r="J96" s="31"/>
      <c r="K96" s="26"/>
      <c r="L96" s="31"/>
      <c r="M96" s="27"/>
      <c r="N96" s="62"/>
      <c r="O96" s="27"/>
      <c r="P96" s="27"/>
      <c r="Q96" s="24"/>
      <c r="R96" s="24"/>
      <c r="S96" s="26"/>
      <c r="T96" s="26"/>
    </row>
    <row r="97" spans="1:20" s="229" customFormat="1" x14ac:dyDescent="0.2">
      <c r="A97" s="24"/>
      <c r="B97" s="26"/>
      <c r="C97" s="27"/>
      <c r="D97" s="19"/>
      <c r="E97" s="20"/>
      <c r="F97" s="303"/>
      <c r="G97" s="175"/>
      <c r="H97" s="28"/>
      <c r="I97" s="28"/>
      <c r="J97" s="31"/>
      <c r="K97" s="24"/>
      <c r="L97" s="31"/>
      <c r="M97" s="27"/>
      <c r="N97" s="62"/>
      <c r="O97" s="27"/>
      <c r="P97" s="27"/>
      <c r="Q97" s="24"/>
      <c r="R97" s="26"/>
      <c r="S97" s="26"/>
      <c r="T97" s="26"/>
    </row>
    <row r="98" spans="1:20" s="229" customFormat="1" x14ac:dyDescent="0.2">
      <c r="A98" s="24"/>
      <c r="B98" s="26"/>
      <c r="C98" s="27"/>
      <c r="D98" s="19"/>
      <c r="E98" s="20"/>
      <c r="F98" s="303"/>
      <c r="G98" s="175"/>
      <c r="H98" s="28"/>
      <c r="I98" s="28"/>
      <c r="J98" s="31"/>
      <c r="K98" s="24"/>
      <c r="L98" s="31"/>
      <c r="M98" s="27"/>
      <c r="N98" s="62"/>
      <c r="O98" s="27"/>
      <c r="P98" s="27"/>
      <c r="Q98" s="24"/>
      <c r="R98" s="26"/>
      <c r="S98" s="26"/>
      <c r="T98" s="26"/>
    </row>
    <row r="99" spans="1:20" s="229" customFormat="1" x14ac:dyDescent="0.2">
      <c r="A99" s="24"/>
      <c r="B99" s="26"/>
      <c r="C99" s="27"/>
      <c r="D99" s="19"/>
      <c r="E99" s="20"/>
      <c r="F99" s="303"/>
      <c r="G99" s="175"/>
      <c r="H99" s="28"/>
      <c r="I99" s="28"/>
      <c r="J99" s="31"/>
      <c r="K99" s="24"/>
      <c r="L99" s="31"/>
      <c r="M99" s="27"/>
      <c r="N99" s="62"/>
      <c r="O99" s="27"/>
      <c r="P99" s="27"/>
      <c r="Q99" s="24"/>
      <c r="R99" s="26"/>
      <c r="S99" s="26"/>
      <c r="T99" s="26"/>
    </row>
    <row r="100" spans="1:20" s="229" customFormat="1" x14ac:dyDescent="0.2">
      <c r="A100" s="24"/>
      <c r="B100" s="26"/>
      <c r="C100" s="27"/>
      <c r="D100" s="19"/>
      <c r="E100" s="20"/>
      <c r="F100" s="303"/>
      <c r="G100" s="175"/>
      <c r="H100" s="28"/>
      <c r="I100" s="28"/>
      <c r="J100" s="31"/>
      <c r="K100" s="24"/>
      <c r="L100" s="31"/>
      <c r="M100" s="27"/>
      <c r="N100" s="62"/>
      <c r="O100" s="27"/>
      <c r="P100" s="27"/>
      <c r="Q100" s="36"/>
      <c r="R100" s="23"/>
      <c r="S100" s="23"/>
      <c r="T100" s="23"/>
    </row>
    <row r="101" spans="1:20" s="229" customFormat="1" x14ac:dyDescent="0.2">
      <c r="A101" s="207" t="s">
        <v>180</v>
      </c>
      <c r="B101" s="208"/>
      <c r="C101" s="209">
        <v>2409072</v>
      </c>
      <c r="D101" s="308">
        <v>25792111.079999998</v>
      </c>
      <c r="E101" s="79">
        <v>350645301.62</v>
      </c>
      <c r="F101" s="308">
        <f>SUM(D101:E101)</f>
        <v>376437412.69999999</v>
      </c>
      <c r="G101" s="177"/>
      <c r="H101" s="28"/>
      <c r="I101" s="28"/>
      <c r="J101" s="31"/>
      <c r="K101" s="24"/>
      <c r="L101" s="31"/>
      <c r="M101" s="27"/>
      <c r="N101" s="62"/>
      <c r="O101" s="27"/>
      <c r="P101" s="27"/>
      <c r="Q101" s="36"/>
      <c r="R101" s="23"/>
      <c r="S101" s="23"/>
      <c r="T101" s="23"/>
    </row>
  </sheetData>
  <printOptions horizontalCentered="1" gridLines="1"/>
  <pageMargins left="0" right="0" top="0.75" bottom="0.75" header="0.3" footer="0.3"/>
  <pageSetup paperSize="1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9"/>
  <sheetViews>
    <sheetView topLeftCell="A16" workbookViewId="0">
      <selection activeCell="A16" sqref="A16"/>
    </sheetView>
  </sheetViews>
  <sheetFormatPr defaultRowHeight="12.75" x14ac:dyDescent="0.2"/>
  <cols>
    <col min="1" max="1" width="38.42578125" bestFit="1" customWidth="1"/>
    <col min="2" max="2" width="25" customWidth="1"/>
    <col min="3" max="3" width="8.28515625" bestFit="1" customWidth="1"/>
    <col min="4" max="4" width="11.42578125" bestFit="1" customWidth="1"/>
    <col min="5" max="5" width="10.42578125" bestFit="1" customWidth="1"/>
    <col min="6" max="6" width="16" bestFit="1" customWidth="1"/>
    <col min="7" max="7" width="15.140625" bestFit="1" customWidth="1"/>
    <col min="8" max="8" width="19.85546875" bestFit="1" customWidth="1"/>
  </cols>
  <sheetData>
    <row r="1" spans="1:8" s="25" customFormat="1" ht="12" customHeight="1" thickBot="1" x14ac:dyDescent="0.25">
      <c r="A1" s="9"/>
      <c r="B1" s="9"/>
      <c r="C1" s="18"/>
      <c r="D1" s="9"/>
      <c r="E1" s="12"/>
      <c r="F1" s="12"/>
      <c r="G1" s="12"/>
      <c r="H1" s="12"/>
    </row>
    <row r="2" spans="1:8" s="25" customFormat="1" ht="12" customHeight="1" x14ac:dyDescent="0.2">
      <c r="A2" s="179"/>
      <c r="B2" s="136"/>
      <c r="C2" s="137"/>
      <c r="D2" s="136"/>
      <c r="E2" s="138"/>
      <c r="F2" s="138"/>
      <c r="G2" s="138"/>
      <c r="H2" s="180"/>
    </row>
    <row r="3" spans="1:8" s="25" customFormat="1" ht="12" customHeight="1" x14ac:dyDescent="0.2">
      <c r="A3" s="144"/>
      <c r="B3" s="9"/>
      <c r="C3" s="18"/>
      <c r="D3" s="9"/>
      <c r="E3" s="12"/>
      <c r="F3" s="12"/>
      <c r="G3" s="12"/>
      <c r="H3" s="156"/>
    </row>
    <row r="4" spans="1:8" s="25" customFormat="1" ht="12" customHeight="1" x14ac:dyDescent="0.2">
      <c r="A4" s="344" t="s">
        <v>220</v>
      </c>
      <c r="B4" s="345"/>
      <c r="C4" s="18"/>
      <c r="D4" s="9"/>
      <c r="E4" s="12"/>
      <c r="F4" s="12"/>
      <c r="G4" s="12"/>
      <c r="H4" s="156"/>
    </row>
    <row r="5" spans="1:8" s="25" customFormat="1" ht="12" customHeight="1" x14ac:dyDescent="0.2">
      <c r="A5" s="144"/>
      <c r="B5" s="9"/>
      <c r="C5" s="18"/>
      <c r="D5" s="9"/>
      <c r="E5" s="12"/>
      <c r="F5" s="12"/>
      <c r="G5" s="12"/>
      <c r="H5" s="156"/>
    </row>
    <row r="6" spans="1:8" s="25" customFormat="1" ht="12" customHeight="1" thickBot="1" x14ac:dyDescent="0.25">
      <c r="A6" s="144"/>
      <c r="B6" s="9"/>
      <c r="C6" s="18"/>
      <c r="D6" s="9"/>
      <c r="E6" s="12"/>
      <c r="F6" s="12"/>
      <c r="G6" s="12"/>
      <c r="H6" s="156"/>
    </row>
    <row r="7" spans="1:8" s="202" customFormat="1" ht="42.75" customHeight="1" thickBot="1" x14ac:dyDescent="0.25">
      <c r="A7" s="110" t="s">
        <v>52</v>
      </c>
      <c r="B7" s="111" t="s">
        <v>53</v>
      </c>
      <c r="C7" s="112" t="s">
        <v>15</v>
      </c>
      <c r="D7" s="112" t="s">
        <v>13</v>
      </c>
      <c r="E7" s="113" t="s">
        <v>114</v>
      </c>
      <c r="F7" s="113" t="s">
        <v>115</v>
      </c>
      <c r="G7" s="200" t="s">
        <v>116</v>
      </c>
      <c r="H7" s="201" t="s">
        <v>117</v>
      </c>
    </row>
    <row r="8" spans="1:8" s="257" customFormat="1" ht="12" customHeight="1" x14ac:dyDescent="0.2">
      <c r="A8" s="183"/>
      <c r="B8" s="24"/>
      <c r="C8" s="26"/>
      <c r="D8" s="24"/>
      <c r="E8" s="19"/>
      <c r="F8" s="19"/>
      <c r="G8" s="19"/>
      <c r="H8" s="143"/>
    </row>
    <row r="9" spans="1:8" s="257" customFormat="1" ht="12" customHeight="1" x14ac:dyDescent="0.2">
      <c r="A9" s="309"/>
      <c r="B9" s="310"/>
      <c r="C9" s="311"/>
      <c r="D9" s="118"/>
      <c r="E9" s="64"/>
      <c r="F9" s="64"/>
      <c r="G9" s="64"/>
      <c r="H9" s="182"/>
    </row>
    <row r="10" spans="1:8" s="257" customFormat="1" ht="12" customHeight="1" x14ac:dyDescent="0.2">
      <c r="A10" s="183" t="s">
        <v>112</v>
      </c>
      <c r="B10" s="24" t="s">
        <v>113</v>
      </c>
      <c r="C10" s="26" t="s">
        <v>144</v>
      </c>
      <c r="D10" s="312">
        <v>24786</v>
      </c>
      <c r="E10" s="19"/>
      <c r="F10" s="19">
        <v>1061205.5900000001</v>
      </c>
      <c r="G10" s="19">
        <v>4668220.66</v>
      </c>
      <c r="H10" s="313">
        <f>SUM(F10:G10)</f>
        <v>5729426.25</v>
      </c>
    </row>
    <row r="11" spans="1:8" s="257" customFormat="1" ht="12" customHeight="1" x14ac:dyDescent="0.2">
      <c r="A11" s="183" t="s">
        <v>528</v>
      </c>
      <c r="B11" s="24" t="s">
        <v>113</v>
      </c>
      <c r="C11" s="26" t="s">
        <v>144</v>
      </c>
      <c r="D11" s="312">
        <v>30000</v>
      </c>
      <c r="E11" s="19"/>
      <c r="F11" s="19"/>
      <c r="G11" s="19">
        <v>6200000</v>
      </c>
      <c r="H11" s="313">
        <v>6200000</v>
      </c>
    </row>
    <row r="12" spans="1:8" s="257" customFormat="1" ht="12" customHeight="1" x14ac:dyDescent="0.2">
      <c r="A12" s="183" t="s">
        <v>540</v>
      </c>
      <c r="B12" s="24"/>
      <c r="C12" s="26"/>
      <c r="D12" s="312"/>
      <c r="E12" s="19"/>
      <c r="F12" s="19"/>
      <c r="G12" s="19"/>
      <c r="H12" s="313"/>
    </row>
    <row r="13" spans="1:8" s="257" customFormat="1" ht="12" customHeight="1" x14ac:dyDescent="0.2">
      <c r="A13" s="183" t="s">
        <v>541</v>
      </c>
      <c r="B13" s="24"/>
      <c r="C13" s="26"/>
      <c r="D13" s="312"/>
      <c r="E13" s="19"/>
      <c r="F13" s="19"/>
      <c r="G13" s="19"/>
      <c r="H13" s="313"/>
    </row>
    <row r="14" spans="1:8" s="257" customFormat="1" ht="12" customHeight="1" x14ac:dyDescent="0.2">
      <c r="A14" s="183" t="s">
        <v>148</v>
      </c>
      <c r="B14" s="24" t="s">
        <v>401</v>
      </c>
      <c r="C14" s="26" t="s">
        <v>144</v>
      </c>
      <c r="D14" s="312">
        <v>5720</v>
      </c>
      <c r="E14" s="19"/>
      <c r="F14" s="19">
        <v>40198.44</v>
      </c>
      <c r="G14" s="19"/>
      <c r="H14" s="143">
        <f>F14+G14</f>
        <v>40198.44</v>
      </c>
    </row>
    <row r="15" spans="1:8" s="257" customFormat="1" ht="12" customHeight="1" x14ac:dyDescent="0.2">
      <c r="A15" s="183" t="s">
        <v>146</v>
      </c>
      <c r="B15" s="24" t="s">
        <v>145</v>
      </c>
      <c r="C15" s="26" t="s">
        <v>144</v>
      </c>
      <c r="D15" s="312">
        <v>37555</v>
      </c>
      <c r="E15" s="19"/>
      <c r="F15" s="19">
        <v>427422.26</v>
      </c>
      <c r="G15" s="19">
        <v>6089207</v>
      </c>
      <c r="H15" s="143">
        <f>F15+G15</f>
        <v>6516629.2599999998</v>
      </c>
    </row>
    <row r="16" spans="1:8" s="257" customFormat="1" ht="12" customHeight="1" x14ac:dyDescent="0.2">
      <c r="A16" s="183" t="s">
        <v>147</v>
      </c>
      <c r="B16" s="24"/>
      <c r="C16" s="26" t="s">
        <v>144</v>
      </c>
      <c r="D16" s="24"/>
      <c r="E16" s="19"/>
      <c r="F16" s="19">
        <v>6233.2</v>
      </c>
      <c r="G16" s="19"/>
      <c r="H16" s="143">
        <f>F16+G16</f>
        <v>6233.2</v>
      </c>
    </row>
    <row r="17" spans="1:21" s="257" customFormat="1" ht="12" customHeight="1" x14ac:dyDescent="0.2">
      <c r="A17" s="183" t="s">
        <v>522</v>
      </c>
      <c r="B17" s="24" t="s">
        <v>523</v>
      </c>
      <c r="C17" s="26" t="s">
        <v>144</v>
      </c>
      <c r="D17" s="312">
        <v>30374</v>
      </c>
      <c r="E17" s="19"/>
      <c r="F17" s="19"/>
      <c r="G17" s="19"/>
      <c r="H17" s="143"/>
    </row>
    <row r="18" spans="1:21" s="257" customFormat="1" ht="12" customHeight="1" x14ac:dyDescent="0.2">
      <c r="A18" s="183" t="s">
        <v>522</v>
      </c>
      <c r="B18" s="24" t="s">
        <v>524</v>
      </c>
      <c r="C18" s="26" t="s">
        <v>144</v>
      </c>
      <c r="D18" s="312">
        <v>15662</v>
      </c>
      <c r="E18" s="19"/>
      <c r="F18" s="19"/>
      <c r="G18" s="19"/>
      <c r="H18" s="143"/>
    </row>
    <row r="19" spans="1:21" s="257" customFormat="1" ht="12" customHeight="1" x14ac:dyDescent="0.2">
      <c r="A19" s="183" t="s">
        <v>522</v>
      </c>
      <c r="B19" s="24" t="s">
        <v>525</v>
      </c>
      <c r="C19" s="26" t="s">
        <v>144</v>
      </c>
      <c r="D19" s="312">
        <v>4922</v>
      </c>
      <c r="E19" s="19"/>
      <c r="F19" s="19"/>
      <c r="G19" s="19"/>
      <c r="H19" s="143"/>
    </row>
    <row r="20" spans="1:21" s="257" customFormat="1" ht="12" customHeight="1" x14ac:dyDescent="0.2">
      <c r="A20" s="183" t="s">
        <v>522</v>
      </c>
      <c r="B20" s="24" t="s">
        <v>526</v>
      </c>
      <c r="C20" s="26" t="s">
        <v>144</v>
      </c>
      <c r="D20" s="312">
        <v>5040</v>
      </c>
      <c r="E20" s="19"/>
      <c r="F20" s="19"/>
      <c r="G20" s="19"/>
      <c r="H20" s="143"/>
    </row>
    <row r="21" spans="1:21" s="257" customFormat="1" ht="12" customHeight="1" x14ac:dyDescent="0.2">
      <c r="A21" s="183" t="s">
        <v>308</v>
      </c>
      <c r="B21" s="24" t="s">
        <v>280</v>
      </c>
      <c r="C21" s="26" t="s">
        <v>19</v>
      </c>
      <c r="D21" s="312">
        <v>4907</v>
      </c>
      <c r="E21" s="19"/>
      <c r="F21" s="19">
        <v>154529</v>
      </c>
      <c r="G21" s="19"/>
      <c r="H21" s="143">
        <f>F21+G21</f>
        <v>154529</v>
      </c>
    </row>
    <row r="22" spans="1:21" s="257" customFormat="1" ht="12" customHeight="1" x14ac:dyDescent="0.2">
      <c r="A22" s="193" t="s">
        <v>542</v>
      </c>
      <c r="B22" s="194" t="s">
        <v>286</v>
      </c>
      <c r="C22" s="26"/>
      <c r="D22" s="312"/>
      <c r="E22" s="19"/>
      <c r="F22" s="19"/>
      <c r="G22" s="19"/>
      <c r="H22" s="143"/>
    </row>
    <row r="23" spans="1:21" s="199" customFormat="1" ht="25.5" customHeight="1" x14ac:dyDescent="0.2">
      <c r="A23" s="193" t="s">
        <v>281</v>
      </c>
      <c r="B23" s="194" t="s">
        <v>286</v>
      </c>
      <c r="C23" s="195" t="s">
        <v>144</v>
      </c>
      <c r="D23" s="196">
        <v>13423</v>
      </c>
      <c r="E23" s="197"/>
      <c r="F23" s="197">
        <v>295252.07</v>
      </c>
      <c r="G23" s="314">
        <v>3074396.9</v>
      </c>
      <c r="H23" s="315">
        <f>SUM(F23:G23)</f>
        <v>3369648.9699999997</v>
      </c>
    </row>
    <row r="24" spans="1:21" s="199" customFormat="1" ht="27.75" customHeight="1" x14ac:dyDescent="0.2">
      <c r="A24" s="193" t="s">
        <v>329</v>
      </c>
      <c r="B24" s="194" t="s">
        <v>393</v>
      </c>
      <c r="C24" s="195" t="s">
        <v>106</v>
      </c>
      <c r="D24" s="196">
        <v>7481</v>
      </c>
      <c r="E24" s="197"/>
      <c r="F24" s="197">
        <v>2858</v>
      </c>
      <c r="G24" s="197"/>
      <c r="H24" s="198">
        <v>2858</v>
      </c>
    </row>
    <row r="25" spans="1:21" s="199" customFormat="1" ht="13.5" customHeight="1" x14ac:dyDescent="0.2">
      <c r="A25" s="193" t="s">
        <v>394</v>
      </c>
      <c r="B25" s="194"/>
      <c r="C25" s="195"/>
      <c r="D25" s="316"/>
      <c r="E25" s="197"/>
      <c r="F25" s="197">
        <v>58899.57</v>
      </c>
      <c r="G25" s="197"/>
      <c r="H25" s="198">
        <v>58899.57</v>
      </c>
    </row>
    <row r="26" spans="1:21" s="199" customFormat="1" ht="13.5" customHeight="1" x14ac:dyDescent="0.2">
      <c r="A26" s="193" t="s">
        <v>395</v>
      </c>
      <c r="B26" s="194"/>
      <c r="C26" s="195"/>
      <c r="D26" s="316"/>
      <c r="E26" s="197"/>
      <c r="F26" s="197">
        <v>26011.95</v>
      </c>
      <c r="G26" s="197"/>
      <c r="H26" s="198">
        <v>26011.95</v>
      </c>
    </row>
    <row r="27" spans="1:21" s="199" customFormat="1" ht="13.5" customHeight="1" x14ac:dyDescent="0.2">
      <c r="A27" s="193" t="s">
        <v>396</v>
      </c>
      <c r="B27" s="194"/>
      <c r="C27" s="195"/>
      <c r="D27" s="316"/>
      <c r="E27" s="197"/>
      <c r="F27" s="197">
        <v>47498.559999999998</v>
      </c>
      <c r="G27" s="197"/>
      <c r="H27" s="198">
        <v>47498.559999999998</v>
      </c>
    </row>
    <row r="28" spans="1:21" s="199" customFormat="1" ht="13.5" customHeight="1" x14ac:dyDescent="0.2">
      <c r="A28" s="193" t="s">
        <v>397</v>
      </c>
      <c r="B28" s="194"/>
      <c r="C28" s="195"/>
      <c r="D28" s="316"/>
      <c r="E28" s="197"/>
      <c r="F28" s="197">
        <v>28529.59</v>
      </c>
      <c r="G28" s="197"/>
      <c r="H28" s="198">
        <v>28529.59</v>
      </c>
    </row>
    <row r="29" spans="1:21" s="199" customFormat="1" ht="13.5" customHeight="1" x14ac:dyDescent="0.2">
      <c r="A29" s="193" t="s">
        <v>398</v>
      </c>
      <c r="B29" s="194"/>
      <c r="C29" s="195"/>
      <c r="D29" s="316"/>
      <c r="E29" s="197"/>
      <c r="F29" s="197">
        <v>32787.35</v>
      </c>
      <c r="G29" s="197"/>
      <c r="H29" s="198">
        <v>32787.35</v>
      </c>
    </row>
    <row r="30" spans="1:21" s="24" customFormat="1" ht="12" customHeight="1" x14ac:dyDescent="0.2">
      <c r="A30" s="183" t="s">
        <v>431</v>
      </c>
      <c r="B30" s="24" t="s">
        <v>527</v>
      </c>
      <c r="C30" s="26"/>
      <c r="D30" s="27">
        <v>14000</v>
      </c>
      <c r="E30" s="19"/>
      <c r="F30" s="19">
        <v>500000</v>
      </c>
      <c r="G30" s="19">
        <v>7500000</v>
      </c>
      <c r="H30" s="317">
        <f>SUM(F30:G30)</f>
        <v>8000000</v>
      </c>
      <c r="I30" s="28"/>
      <c r="J30" s="28"/>
      <c r="K30" s="31"/>
      <c r="L30" s="31"/>
      <c r="M30" s="31"/>
      <c r="N30" s="27"/>
      <c r="O30" s="62"/>
      <c r="P30" s="27"/>
      <c r="Q30" s="27"/>
      <c r="R30" s="36"/>
      <c r="S30" s="23"/>
      <c r="T30" s="23"/>
      <c r="U30" s="23"/>
    </row>
    <row r="31" spans="1:21" s="24" customFormat="1" ht="12" customHeight="1" x14ac:dyDescent="0.2">
      <c r="A31" s="183" t="s">
        <v>499</v>
      </c>
      <c r="B31" s="24" t="s">
        <v>500</v>
      </c>
      <c r="C31" s="26" t="s">
        <v>18</v>
      </c>
      <c r="D31" s="27">
        <v>7000</v>
      </c>
      <c r="E31" s="19"/>
      <c r="F31" s="19">
        <v>500000</v>
      </c>
      <c r="G31" s="19">
        <v>2000000</v>
      </c>
      <c r="H31" s="317">
        <f>F31+G31</f>
        <v>2500000</v>
      </c>
      <c r="I31" s="28"/>
      <c r="J31" s="28"/>
      <c r="K31" s="31"/>
      <c r="L31" s="31"/>
      <c r="M31" s="31"/>
      <c r="N31" s="27"/>
      <c r="O31" s="62"/>
      <c r="P31" s="27"/>
      <c r="Q31" s="27"/>
      <c r="R31" s="36"/>
      <c r="S31" s="23"/>
      <c r="T31" s="23"/>
      <c r="U31" s="23"/>
    </row>
    <row r="32" spans="1:21" s="199" customFormat="1" ht="13.5" customHeight="1" x14ac:dyDescent="0.2">
      <c r="A32" s="193"/>
      <c r="B32" s="194"/>
      <c r="C32" s="195"/>
      <c r="D32" s="316"/>
      <c r="E32" s="197"/>
      <c r="F32" s="197"/>
      <c r="G32" s="197"/>
      <c r="H32" s="198"/>
    </row>
    <row r="33" spans="1:8" s="199" customFormat="1" ht="15" customHeight="1" x14ac:dyDescent="0.2">
      <c r="A33" s="318" t="s">
        <v>292</v>
      </c>
      <c r="B33" s="194"/>
      <c r="C33" s="195"/>
      <c r="D33" s="319">
        <f>SUM(D10:D32)</f>
        <v>200870</v>
      </c>
      <c r="E33" s="197"/>
      <c r="F33" s="320">
        <f>SUM(F10:F32)</f>
        <v>3181425.58</v>
      </c>
      <c r="G33" s="320">
        <f>SUM(G10:G32)</f>
        <v>29531824.559999999</v>
      </c>
      <c r="H33" s="321">
        <f>SUM(F33:G33)</f>
        <v>32713250.140000001</v>
      </c>
    </row>
    <row r="34" spans="1:8" s="25" customFormat="1" ht="12" customHeight="1" thickBot="1" x14ac:dyDescent="0.25">
      <c r="A34" s="184"/>
      <c r="B34" s="150"/>
      <c r="C34" s="151"/>
      <c r="D34" s="150"/>
      <c r="E34" s="152"/>
      <c r="F34" s="152"/>
      <c r="G34" s="152"/>
      <c r="H34" s="185"/>
    </row>
    <row r="35" spans="1:8" s="25" customFormat="1" ht="12" customHeight="1" x14ac:dyDescent="0.2">
      <c r="A35" s="9"/>
      <c r="B35" s="9"/>
      <c r="C35" s="18"/>
      <c r="D35" s="9"/>
      <c r="E35" s="12"/>
      <c r="F35" s="12"/>
      <c r="G35" s="12"/>
      <c r="H35" s="12"/>
    </row>
    <row r="36" spans="1:8" s="25" customFormat="1" ht="12" customHeight="1" x14ac:dyDescent="0.2">
      <c r="A36" s="9"/>
      <c r="B36" s="9"/>
      <c r="C36" s="18"/>
      <c r="D36" s="9"/>
      <c r="E36" s="12"/>
      <c r="F36" s="12"/>
      <c r="G36" s="12"/>
      <c r="H36" s="12"/>
    </row>
    <row r="37" spans="1:8" s="25" customFormat="1" ht="12" customHeight="1" x14ac:dyDescent="0.2">
      <c r="A37" s="24"/>
      <c r="B37" s="9"/>
      <c r="C37" s="18"/>
      <c r="D37" s="181"/>
      <c r="E37" s="12"/>
      <c r="F37" s="12"/>
      <c r="G37" s="12"/>
      <c r="H37" s="12"/>
    </row>
    <row r="38" spans="1:8" s="25" customFormat="1" ht="12" customHeight="1" x14ac:dyDescent="0.2">
      <c r="A38" s="9"/>
      <c r="B38" s="9"/>
      <c r="C38" s="18"/>
      <c r="D38" s="9"/>
      <c r="E38" s="12"/>
      <c r="F38" s="12"/>
      <c r="G38" s="12"/>
      <c r="H38" s="12"/>
    </row>
    <row r="39" spans="1:8" s="25" customFormat="1" ht="12" customHeight="1" x14ac:dyDescent="0.2">
      <c r="A39" s="9"/>
      <c r="B39" s="9"/>
      <c r="C39" s="18"/>
      <c r="D39" s="9"/>
      <c r="E39" s="12"/>
      <c r="F39" s="12"/>
      <c r="G39" s="12"/>
      <c r="H39" s="12"/>
    </row>
    <row r="40" spans="1:8" s="25" customFormat="1" ht="12" customHeight="1" x14ac:dyDescent="0.2">
      <c r="A40" s="9"/>
      <c r="B40" s="9"/>
      <c r="C40" s="18"/>
      <c r="D40" s="9"/>
      <c r="E40" s="12"/>
      <c r="F40" s="12"/>
      <c r="G40" s="12"/>
      <c r="H40" s="12"/>
    </row>
    <row r="41" spans="1:8" s="25" customFormat="1" ht="12" customHeight="1" x14ac:dyDescent="0.2">
      <c r="A41" s="9"/>
      <c r="B41" s="9"/>
      <c r="C41" s="18"/>
      <c r="D41" s="9"/>
      <c r="E41" s="12"/>
      <c r="F41" s="12"/>
      <c r="G41" s="12"/>
      <c r="H41" s="12"/>
    </row>
    <row r="42" spans="1:8" s="25" customFormat="1" ht="12" customHeight="1" x14ac:dyDescent="0.2">
      <c r="A42" s="9"/>
      <c r="B42" s="9"/>
      <c r="C42" s="18"/>
      <c r="D42" s="9"/>
      <c r="E42" s="12"/>
      <c r="F42" s="12"/>
      <c r="G42" s="12"/>
      <c r="H42" s="12"/>
    </row>
    <row r="43" spans="1:8" s="25" customFormat="1" ht="12" customHeight="1" x14ac:dyDescent="0.2">
      <c r="A43" s="9"/>
      <c r="B43" s="9"/>
      <c r="C43" s="18"/>
      <c r="D43" s="9"/>
      <c r="E43" s="12"/>
      <c r="F43" s="12"/>
      <c r="G43" s="12"/>
      <c r="H43" s="12"/>
    </row>
    <row r="44" spans="1:8" s="25" customFormat="1" ht="12" customHeight="1" x14ac:dyDescent="0.2">
      <c r="A44" s="9"/>
      <c r="B44" s="9"/>
      <c r="C44" s="18"/>
      <c r="D44" s="9"/>
      <c r="E44" s="12"/>
      <c r="F44" s="12"/>
      <c r="G44" s="12"/>
      <c r="H44" s="12"/>
    </row>
    <row r="45" spans="1:8" s="25" customFormat="1" ht="12" customHeight="1" x14ac:dyDescent="0.2">
      <c r="A45" s="9"/>
      <c r="B45" s="9"/>
      <c r="C45" s="18"/>
      <c r="D45" s="9"/>
      <c r="E45" s="12"/>
      <c r="F45" s="12"/>
      <c r="G45" s="12"/>
      <c r="H45" s="12"/>
    </row>
    <row r="46" spans="1:8" s="25" customFormat="1" ht="12" customHeight="1" x14ac:dyDescent="0.2">
      <c r="A46" s="9"/>
      <c r="B46" s="9"/>
      <c r="C46" s="18"/>
      <c r="D46" s="9"/>
      <c r="E46" s="12"/>
      <c r="F46" s="12"/>
      <c r="G46" s="12"/>
      <c r="H46" s="12"/>
    </row>
    <row r="47" spans="1:8" s="25" customFormat="1" ht="12" customHeight="1" x14ac:dyDescent="0.2">
      <c r="A47" s="9"/>
      <c r="B47" s="9"/>
      <c r="C47" s="18"/>
      <c r="D47" s="9"/>
      <c r="E47" s="12"/>
      <c r="F47" s="12"/>
      <c r="G47" s="12"/>
      <c r="H47" s="12"/>
    </row>
    <row r="48" spans="1:8" s="25" customFormat="1" ht="12" customHeight="1" x14ac:dyDescent="0.2">
      <c r="A48" s="9"/>
      <c r="B48" s="9"/>
      <c r="C48" s="18"/>
      <c r="D48" s="9"/>
      <c r="E48" s="12"/>
      <c r="F48" s="12"/>
      <c r="G48" s="12"/>
      <c r="H48" s="12"/>
    </row>
    <row r="49" spans="1:8" s="25" customFormat="1" ht="12" customHeight="1" x14ac:dyDescent="0.2">
      <c r="A49" s="9"/>
      <c r="B49" s="9"/>
      <c r="C49" s="18"/>
      <c r="D49" s="9"/>
      <c r="E49" s="12"/>
      <c r="F49" s="12"/>
      <c r="G49" s="12"/>
      <c r="H49" s="12"/>
    </row>
    <row r="50" spans="1:8" s="25" customFormat="1" ht="12" customHeight="1" x14ac:dyDescent="0.2">
      <c r="A50" s="9"/>
      <c r="B50" s="9"/>
      <c r="C50" s="18"/>
      <c r="D50" s="9"/>
      <c r="E50" s="12"/>
      <c r="F50" s="12"/>
      <c r="G50" s="12"/>
      <c r="H50" s="12"/>
    </row>
    <row r="51" spans="1:8" s="25" customFormat="1" ht="12" customHeight="1" x14ac:dyDescent="0.2">
      <c r="A51" s="9"/>
      <c r="B51" s="9"/>
      <c r="C51" s="18"/>
      <c r="D51" s="9"/>
      <c r="E51" s="12"/>
      <c r="F51" s="12"/>
      <c r="G51" s="12"/>
      <c r="H51" s="12"/>
    </row>
    <row r="52" spans="1:8" s="25" customFormat="1" ht="12" customHeight="1" x14ac:dyDescent="0.2">
      <c r="A52" s="9"/>
      <c r="B52" s="9"/>
      <c r="C52" s="18"/>
      <c r="D52" s="9"/>
      <c r="E52" s="12"/>
      <c r="F52" s="12"/>
      <c r="G52" s="12"/>
      <c r="H52" s="12"/>
    </row>
    <row r="53" spans="1:8" s="25" customFormat="1" ht="12" customHeight="1" x14ac:dyDescent="0.2">
      <c r="A53" s="9"/>
      <c r="B53" s="9"/>
      <c r="C53" s="18"/>
      <c r="D53" s="9"/>
      <c r="E53" s="12"/>
      <c r="F53" s="12"/>
      <c r="G53" s="12"/>
      <c r="H53" s="12"/>
    </row>
    <row r="54" spans="1:8" s="25" customFormat="1" ht="12" customHeight="1" x14ac:dyDescent="0.2">
      <c r="A54" s="9"/>
      <c r="B54" s="9"/>
      <c r="C54" s="18"/>
      <c r="D54" s="9"/>
      <c r="E54" s="12"/>
      <c r="F54" s="12"/>
      <c r="G54" s="12"/>
      <c r="H54" s="12"/>
    </row>
    <row r="55" spans="1:8" s="25" customFormat="1" ht="12" customHeight="1" x14ac:dyDescent="0.2">
      <c r="A55" s="9"/>
      <c r="B55" s="9"/>
      <c r="C55" s="18"/>
      <c r="D55" s="9"/>
      <c r="E55" s="12"/>
      <c r="F55" s="12"/>
      <c r="G55" s="12"/>
      <c r="H55" s="12"/>
    </row>
    <row r="56" spans="1:8" s="25" customFormat="1" ht="12" customHeight="1" x14ac:dyDescent="0.2">
      <c r="A56" s="9"/>
      <c r="B56" s="9"/>
      <c r="C56" s="18"/>
      <c r="D56" s="9"/>
      <c r="E56" s="12"/>
      <c r="F56" s="12"/>
      <c r="G56" s="12"/>
      <c r="H56" s="12"/>
    </row>
    <row r="57" spans="1:8" s="25" customFormat="1" ht="12" customHeight="1" x14ac:dyDescent="0.2">
      <c r="A57" s="9"/>
      <c r="B57" s="9"/>
      <c r="C57" s="18"/>
      <c r="D57" s="9"/>
      <c r="E57" s="12"/>
      <c r="F57" s="12"/>
      <c r="G57" s="12"/>
      <c r="H57" s="12"/>
    </row>
    <row r="58" spans="1:8" s="25" customFormat="1" ht="12" customHeight="1" x14ac:dyDescent="0.2">
      <c r="A58" s="9"/>
      <c r="B58" s="9"/>
      <c r="C58" s="18"/>
      <c r="D58" s="9"/>
      <c r="E58" s="12"/>
      <c r="F58" s="12"/>
      <c r="G58" s="12"/>
      <c r="H58" s="12"/>
    </row>
    <row r="59" spans="1:8" s="25" customFormat="1" ht="12" customHeight="1" x14ac:dyDescent="0.2">
      <c r="A59" s="9"/>
      <c r="B59" s="9"/>
      <c r="C59" s="18"/>
      <c r="D59" s="9"/>
      <c r="E59" s="12"/>
      <c r="F59" s="12"/>
      <c r="G59" s="12"/>
      <c r="H59" s="12"/>
    </row>
    <row r="60" spans="1:8" s="25" customFormat="1" ht="12" customHeight="1" x14ac:dyDescent="0.2">
      <c r="A60" s="9"/>
      <c r="B60" s="9"/>
      <c r="C60" s="18"/>
      <c r="D60" s="9"/>
      <c r="E60" s="12"/>
      <c r="F60" s="12"/>
      <c r="G60" s="12"/>
      <c r="H60" s="12"/>
    </row>
    <row r="61" spans="1:8" s="25" customFormat="1" ht="12" customHeight="1" x14ac:dyDescent="0.2">
      <c r="A61" s="9"/>
      <c r="B61" s="9"/>
      <c r="C61" s="18"/>
      <c r="D61" s="9"/>
      <c r="E61" s="12"/>
      <c r="F61" s="12"/>
      <c r="G61" s="12"/>
      <c r="H61" s="12"/>
    </row>
    <row r="62" spans="1:8" s="25" customFormat="1" ht="12" customHeight="1" x14ac:dyDescent="0.2">
      <c r="A62" s="9"/>
      <c r="B62" s="9"/>
      <c r="C62" s="18"/>
      <c r="D62" s="9"/>
      <c r="E62" s="12"/>
      <c r="F62" s="12"/>
      <c r="G62" s="12"/>
      <c r="H62" s="12"/>
    </row>
    <row r="63" spans="1:8" s="25" customFormat="1" ht="12" customHeight="1" x14ac:dyDescent="0.2">
      <c r="A63" s="9"/>
      <c r="B63" s="9"/>
      <c r="C63" s="18"/>
      <c r="D63" s="9"/>
      <c r="E63" s="12"/>
      <c r="F63" s="12"/>
      <c r="G63" s="12"/>
      <c r="H63" s="12"/>
    </row>
    <row r="64" spans="1:8" s="25" customFormat="1" ht="12" customHeight="1" x14ac:dyDescent="0.2">
      <c r="A64" s="9"/>
      <c r="B64" s="9"/>
      <c r="C64" s="18"/>
      <c r="D64" s="9"/>
      <c r="E64" s="12"/>
      <c r="F64" s="12"/>
      <c r="G64" s="12"/>
      <c r="H64" s="12"/>
    </row>
    <row r="65" spans="1:8" s="25" customFormat="1" ht="12" customHeight="1" x14ac:dyDescent="0.2">
      <c r="A65" s="9"/>
      <c r="B65" s="9"/>
      <c r="C65" s="18"/>
      <c r="D65" s="9"/>
      <c r="E65" s="12"/>
      <c r="F65" s="12"/>
      <c r="G65" s="12"/>
      <c r="H65" s="12"/>
    </row>
    <row r="66" spans="1:8" s="25" customFormat="1" ht="12" customHeight="1" x14ac:dyDescent="0.2">
      <c r="A66" s="9"/>
      <c r="B66" s="9"/>
      <c r="C66" s="18"/>
      <c r="D66" s="9"/>
      <c r="E66" s="12"/>
      <c r="F66" s="12"/>
      <c r="G66" s="12"/>
      <c r="H66" s="12"/>
    </row>
    <row r="67" spans="1:8" s="25" customFormat="1" ht="12" customHeight="1" x14ac:dyDescent="0.2">
      <c r="A67" s="9"/>
      <c r="B67" s="9"/>
      <c r="C67" s="18"/>
      <c r="D67" s="9"/>
      <c r="E67" s="12"/>
      <c r="F67" s="12"/>
      <c r="G67" s="12"/>
      <c r="H67" s="12"/>
    </row>
    <row r="68" spans="1:8" s="25" customFormat="1" ht="12" customHeight="1" x14ac:dyDescent="0.2">
      <c r="A68" s="9"/>
      <c r="B68" s="9"/>
      <c r="C68" s="18"/>
      <c r="D68" s="9"/>
      <c r="E68" s="12"/>
      <c r="F68" s="12"/>
      <c r="G68" s="12"/>
      <c r="H68" s="12"/>
    </row>
    <row r="69" spans="1:8" s="25" customFormat="1" ht="12" customHeight="1" x14ac:dyDescent="0.2">
      <c r="A69" s="9"/>
      <c r="B69" s="9"/>
      <c r="C69" s="18"/>
      <c r="D69" s="9"/>
      <c r="E69" s="12"/>
      <c r="F69" s="12"/>
      <c r="G69" s="12"/>
      <c r="H69" s="12"/>
    </row>
    <row r="70" spans="1:8" s="25" customFormat="1" ht="12" customHeight="1" x14ac:dyDescent="0.2">
      <c r="A70" s="9"/>
      <c r="B70" s="9"/>
      <c r="C70" s="18"/>
      <c r="D70" s="9"/>
      <c r="E70" s="12"/>
      <c r="F70" s="12"/>
      <c r="G70" s="12"/>
      <c r="H70" s="12"/>
    </row>
    <row r="71" spans="1:8" s="25" customFormat="1" ht="12" customHeight="1" x14ac:dyDescent="0.2">
      <c r="A71" s="9"/>
      <c r="B71" s="9"/>
      <c r="C71" s="18"/>
      <c r="D71" s="9"/>
      <c r="E71" s="12"/>
      <c r="F71" s="12"/>
      <c r="G71" s="12"/>
      <c r="H71" s="12"/>
    </row>
    <row r="72" spans="1:8" s="25" customFormat="1" ht="12" customHeight="1" x14ac:dyDescent="0.2">
      <c r="A72" s="9"/>
      <c r="B72" s="9"/>
      <c r="C72" s="18"/>
      <c r="D72" s="9"/>
      <c r="E72" s="12"/>
      <c r="F72" s="12"/>
      <c r="G72" s="12"/>
      <c r="H72" s="12"/>
    </row>
    <row r="73" spans="1:8" s="25" customFormat="1" ht="12" customHeight="1" x14ac:dyDescent="0.2">
      <c r="A73" s="9"/>
      <c r="B73" s="9"/>
      <c r="C73" s="18"/>
      <c r="D73" s="9"/>
      <c r="E73" s="12"/>
      <c r="F73" s="12"/>
      <c r="G73" s="12"/>
      <c r="H73" s="12"/>
    </row>
    <row r="74" spans="1:8" s="25" customFormat="1" ht="12" customHeight="1" x14ac:dyDescent="0.2">
      <c r="A74" s="9"/>
      <c r="B74" s="9"/>
      <c r="C74" s="18"/>
      <c r="D74" s="9"/>
      <c r="E74" s="12"/>
      <c r="F74" s="12"/>
      <c r="G74" s="12"/>
      <c r="H74" s="12"/>
    </row>
    <row r="75" spans="1:8" s="25" customFormat="1" ht="12" customHeight="1" x14ac:dyDescent="0.2">
      <c r="A75" s="9"/>
      <c r="B75" s="9"/>
      <c r="C75" s="18"/>
      <c r="D75" s="9"/>
      <c r="E75" s="12"/>
      <c r="F75" s="12"/>
      <c r="G75" s="12"/>
      <c r="H75" s="12"/>
    </row>
    <row r="76" spans="1:8" s="25" customFormat="1" ht="12" customHeight="1" x14ac:dyDescent="0.2">
      <c r="A76" s="9"/>
      <c r="B76" s="9"/>
      <c r="C76" s="18"/>
      <c r="D76" s="9"/>
      <c r="E76" s="12"/>
      <c r="F76" s="12"/>
      <c r="G76" s="12"/>
      <c r="H76" s="12"/>
    </row>
    <row r="77" spans="1:8" s="25" customFormat="1" ht="12" customHeight="1" x14ac:dyDescent="0.2">
      <c r="A77" s="9"/>
      <c r="B77" s="9"/>
      <c r="C77" s="18"/>
      <c r="D77" s="9"/>
      <c r="E77" s="12"/>
      <c r="F77" s="12"/>
      <c r="G77" s="12"/>
      <c r="H77" s="12"/>
    </row>
    <row r="78" spans="1:8" s="25" customFormat="1" ht="12" customHeight="1" x14ac:dyDescent="0.2">
      <c r="A78" s="9"/>
      <c r="B78" s="9"/>
      <c r="C78" s="18"/>
      <c r="D78" s="9"/>
      <c r="E78" s="12"/>
      <c r="F78" s="12"/>
      <c r="G78" s="12"/>
      <c r="H78" s="12"/>
    </row>
    <row r="79" spans="1:8" s="25" customFormat="1" ht="12" customHeight="1" x14ac:dyDescent="0.2">
      <c r="A79" s="9"/>
      <c r="B79" s="9"/>
      <c r="C79" s="18"/>
      <c r="D79" s="9"/>
      <c r="E79" s="12"/>
      <c r="F79" s="12"/>
      <c r="G79" s="12"/>
      <c r="H79" s="12"/>
    </row>
    <row r="80" spans="1:8" s="25" customFormat="1" ht="12" customHeight="1" x14ac:dyDescent="0.2">
      <c r="A80" s="9"/>
      <c r="B80" s="9"/>
      <c r="C80" s="18"/>
      <c r="D80" s="9"/>
      <c r="E80" s="12"/>
      <c r="F80" s="12"/>
      <c r="G80" s="12"/>
      <c r="H80" s="12"/>
    </row>
    <row r="81" spans="1:8" s="25" customFormat="1" ht="12" customHeight="1" x14ac:dyDescent="0.2">
      <c r="A81" s="9"/>
      <c r="B81" s="9"/>
      <c r="C81" s="18"/>
      <c r="D81" s="9"/>
      <c r="E81" s="12"/>
      <c r="F81" s="12"/>
      <c r="G81" s="12"/>
      <c r="H81" s="12"/>
    </row>
    <row r="82" spans="1:8" s="25" customFormat="1" ht="12" customHeight="1" x14ac:dyDescent="0.2">
      <c r="A82" s="9"/>
      <c r="B82" s="9"/>
      <c r="C82" s="18"/>
      <c r="D82" s="9"/>
      <c r="E82" s="12"/>
      <c r="F82" s="12"/>
      <c r="G82" s="12"/>
      <c r="H82" s="12"/>
    </row>
    <row r="83" spans="1:8" s="25" customFormat="1" ht="12" customHeight="1" x14ac:dyDescent="0.2">
      <c r="A83" s="9"/>
      <c r="B83" s="9"/>
      <c r="C83" s="18"/>
      <c r="D83" s="9"/>
      <c r="E83" s="12"/>
      <c r="F83" s="12"/>
      <c r="G83" s="12"/>
      <c r="H83" s="12"/>
    </row>
    <row r="84" spans="1:8" s="25" customFormat="1" ht="12" customHeight="1" x14ac:dyDescent="0.2">
      <c r="A84" s="9"/>
      <c r="B84" s="9"/>
      <c r="C84" s="18"/>
      <c r="D84" s="9"/>
      <c r="E84" s="12"/>
      <c r="F84" s="12"/>
      <c r="G84" s="12"/>
      <c r="H84" s="12"/>
    </row>
    <row r="85" spans="1:8" s="25" customFormat="1" ht="12" customHeight="1" x14ac:dyDescent="0.2">
      <c r="A85" s="9"/>
      <c r="B85" s="9"/>
      <c r="C85" s="18"/>
      <c r="D85" s="9"/>
      <c r="E85" s="12"/>
      <c r="F85" s="12"/>
      <c r="G85" s="12"/>
      <c r="H85" s="12"/>
    </row>
    <row r="86" spans="1:8" s="25" customFormat="1" ht="12" customHeight="1" x14ac:dyDescent="0.2">
      <c r="A86" s="9"/>
      <c r="B86" s="9"/>
      <c r="C86" s="18"/>
      <c r="D86" s="9"/>
      <c r="E86" s="12"/>
      <c r="F86" s="12"/>
      <c r="G86" s="12"/>
      <c r="H86" s="12"/>
    </row>
    <row r="87" spans="1:8" s="25" customFormat="1" ht="12" customHeight="1" x14ac:dyDescent="0.2">
      <c r="A87" s="9"/>
      <c r="B87" s="9"/>
      <c r="C87" s="18"/>
      <c r="D87" s="9"/>
      <c r="E87" s="12"/>
      <c r="F87" s="12"/>
      <c r="G87" s="12"/>
      <c r="H87" s="12"/>
    </row>
    <row r="88" spans="1:8" s="25" customFormat="1" ht="12" customHeight="1" x14ac:dyDescent="0.2">
      <c r="A88" s="9"/>
      <c r="B88" s="9"/>
      <c r="C88" s="18"/>
      <c r="D88" s="9"/>
      <c r="E88" s="12"/>
      <c r="F88" s="12"/>
      <c r="G88" s="12"/>
      <c r="H88" s="12"/>
    </row>
    <row r="89" spans="1:8" s="25" customFormat="1" ht="12" customHeight="1" x14ac:dyDescent="0.2">
      <c r="A89" s="9"/>
      <c r="B89" s="9"/>
      <c r="C89" s="18"/>
      <c r="D89" s="9"/>
      <c r="E89" s="12"/>
      <c r="F89" s="12"/>
      <c r="G89" s="12"/>
      <c r="H89" s="12"/>
    </row>
    <row r="90" spans="1:8" s="25" customFormat="1" ht="12" customHeight="1" x14ac:dyDescent="0.2">
      <c r="A90" s="9"/>
      <c r="B90" s="9"/>
      <c r="C90" s="18"/>
      <c r="D90" s="9"/>
      <c r="E90" s="12"/>
      <c r="F90" s="12"/>
      <c r="G90" s="12"/>
      <c r="H90" s="12"/>
    </row>
    <row r="91" spans="1:8" s="25" customFormat="1" ht="12" customHeight="1" x14ac:dyDescent="0.2">
      <c r="A91" s="9"/>
      <c r="B91" s="9"/>
      <c r="C91" s="18"/>
      <c r="D91" s="9"/>
      <c r="E91" s="12"/>
      <c r="F91" s="12"/>
      <c r="G91" s="12"/>
      <c r="H91" s="12"/>
    </row>
    <row r="92" spans="1:8" s="25" customFormat="1" ht="12" customHeight="1" x14ac:dyDescent="0.2">
      <c r="A92" s="9"/>
      <c r="B92" s="9"/>
      <c r="C92" s="18"/>
      <c r="D92" s="9"/>
      <c r="E92" s="12"/>
      <c r="F92" s="12"/>
      <c r="G92" s="12"/>
      <c r="H92" s="12"/>
    </row>
    <row r="93" spans="1:8" s="25" customFormat="1" ht="12" customHeight="1" x14ac:dyDescent="0.2">
      <c r="A93" s="9"/>
      <c r="B93" s="9"/>
      <c r="C93" s="18"/>
      <c r="D93" s="9"/>
      <c r="E93" s="12"/>
      <c r="F93" s="12"/>
      <c r="G93" s="12"/>
      <c r="H93" s="12"/>
    </row>
    <row r="94" spans="1:8" s="25" customFormat="1" ht="12" customHeight="1" x14ac:dyDescent="0.2">
      <c r="A94" s="9"/>
      <c r="B94" s="9"/>
      <c r="C94" s="18"/>
      <c r="D94" s="9"/>
      <c r="E94" s="12"/>
      <c r="F94" s="12"/>
      <c r="G94" s="12"/>
      <c r="H94" s="12"/>
    </row>
    <row r="95" spans="1:8" s="25" customFormat="1" ht="12" customHeight="1" x14ac:dyDescent="0.2">
      <c r="A95" s="9"/>
      <c r="B95" s="9"/>
      <c r="C95" s="18"/>
      <c r="D95" s="9"/>
      <c r="E95" s="12"/>
      <c r="F95" s="12"/>
      <c r="G95" s="12"/>
      <c r="H95" s="12"/>
    </row>
    <row r="96" spans="1:8" s="25" customFormat="1" ht="12" customHeight="1" x14ac:dyDescent="0.2">
      <c r="A96" s="9"/>
      <c r="B96" s="9"/>
      <c r="C96" s="18"/>
      <c r="D96" s="9"/>
      <c r="E96" s="12"/>
      <c r="F96" s="12"/>
      <c r="G96" s="12"/>
      <c r="H96" s="12"/>
    </row>
    <row r="97" spans="1:8" s="25" customFormat="1" ht="12" customHeight="1" x14ac:dyDescent="0.2">
      <c r="A97" s="9"/>
      <c r="B97" s="9"/>
      <c r="C97" s="18"/>
      <c r="D97" s="9"/>
      <c r="E97" s="12"/>
      <c r="F97" s="12"/>
      <c r="G97" s="12"/>
      <c r="H97" s="12"/>
    </row>
    <row r="98" spans="1:8" s="25" customFormat="1" ht="12" customHeight="1" x14ac:dyDescent="0.2">
      <c r="A98" s="9"/>
      <c r="B98" s="9"/>
      <c r="C98" s="18"/>
      <c r="D98" s="9"/>
      <c r="E98" s="12"/>
      <c r="F98" s="12"/>
      <c r="G98" s="12"/>
      <c r="H98" s="12"/>
    </row>
    <row r="99" spans="1:8" s="25" customFormat="1" ht="12" customHeight="1" x14ac:dyDescent="0.2">
      <c r="A99" s="9"/>
      <c r="B99" s="9"/>
      <c r="C99" s="18"/>
      <c r="D99" s="9"/>
      <c r="E99" s="12"/>
      <c r="F99" s="12"/>
      <c r="G99" s="12"/>
      <c r="H99" s="12"/>
    </row>
    <row r="100" spans="1:8" s="25" customFormat="1" ht="12" customHeight="1" x14ac:dyDescent="0.2">
      <c r="A100" s="9"/>
      <c r="B100" s="9"/>
      <c r="C100" s="18"/>
      <c r="D100" s="9"/>
      <c r="E100" s="12"/>
      <c r="F100" s="12"/>
      <c r="G100" s="12"/>
      <c r="H100" s="12"/>
    </row>
    <row r="101" spans="1:8" s="25" customFormat="1" ht="12" customHeight="1" x14ac:dyDescent="0.2">
      <c r="A101" s="9"/>
      <c r="B101" s="9"/>
      <c r="C101" s="18"/>
      <c r="D101" s="9"/>
      <c r="E101" s="12"/>
      <c r="F101" s="12"/>
      <c r="G101" s="12"/>
      <c r="H101" s="12"/>
    </row>
    <row r="102" spans="1:8" s="25" customFormat="1" ht="12" customHeight="1" x14ac:dyDescent="0.2">
      <c r="A102" s="9"/>
      <c r="B102" s="9"/>
      <c r="C102" s="18"/>
      <c r="D102" s="9"/>
      <c r="E102" s="12"/>
      <c r="F102" s="12"/>
      <c r="G102" s="12"/>
      <c r="H102" s="12"/>
    </row>
    <row r="103" spans="1:8" s="25" customFormat="1" ht="12" customHeight="1" x14ac:dyDescent="0.2">
      <c r="A103" s="9"/>
      <c r="B103" s="9"/>
      <c r="C103" s="18"/>
      <c r="D103" s="9"/>
      <c r="E103" s="12"/>
      <c r="F103" s="12"/>
      <c r="G103" s="12"/>
      <c r="H103" s="12"/>
    </row>
    <row r="104" spans="1:8" s="25" customFormat="1" ht="12" customHeight="1" x14ac:dyDescent="0.2">
      <c r="A104" s="9"/>
      <c r="B104" s="9"/>
      <c r="C104" s="18"/>
      <c r="D104" s="9"/>
      <c r="E104" s="12"/>
      <c r="F104" s="12"/>
      <c r="G104" s="12"/>
      <c r="H104" s="12"/>
    </row>
    <row r="105" spans="1:8" s="25" customFormat="1" ht="12" customHeight="1" x14ac:dyDescent="0.2">
      <c r="A105" s="9"/>
      <c r="B105" s="9"/>
      <c r="C105" s="18"/>
      <c r="D105" s="9"/>
      <c r="E105" s="12"/>
      <c r="F105" s="12"/>
      <c r="G105" s="12"/>
      <c r="H105" s="12"/>
    </row>
    <row r="106" spans="1:8" s="25" customFormat="1" ht="12" customHeight="1" x14ac:dyDescent="0.2">
      <c r="A106" s="9"/>
      <c r="B106" s="9"/>
      <c r="C106" s="18"/>
      <c r="D106" s="9"/>
      <c r="E106" s="12"/>
      <c r="F106" s="12"/>
      <c r="G106" s="12"/>
      <c r="H106" s="12"/>
    </row>
    <row r="107" spans="1:8" s="25" customFormat="1" ht="12" customHeight="1" x14ac:dyDescent="0.2">
      <c r="A107" s="9"/>
      <c r="B107" s="9"/>
      <c r="C107" s="18"/>
      <c r="D107" s="9"/>
      <c r="E107" s="12"/>
      <c r="F107" s="12"/>
      <c r="G107" s="12"/>
      <c r="H107" s="12"/>
    </row>
    <row r="108" spans="1:8" s="25" customFormat="1" ht="12" customHeight="1" x14ac:dyDescent="0.2">
      <c r="A108" s="9"/>
      <c r="B108" s="9"/>
      <c r="C108" s="18"/>
      <c r="D108" s="9"/>
      <c r="E108" s="12"/>
      <c r="F108" s="12"/>
      <c r="G108" s="12"/>
      <c r="H108" s="12"/>
    </row>
    <row r="109" spans="1:8" s="25" customFormat="1" ht="12" customHeight="1" x14ac:dyDescent="0.2">
      <c r="A109" s="9"/>
      <c r="B109" s="9"/>
      <c r="C109" s="18"/>
      <c r="D109" s="9"/>
      <c r="E109" s="12"/>
      <c r="F109" s="12"/>
      <c r="G109" s="12"/>
      <c r="H109" s="12"/>
    </row>
    <row r="110" spans="1:8" s="25" customFormat="1" ht="12" customHeight="1" x14ac:dyDescent="0.2">
      <c r="A110" s="9"/>
      <c r="B110" s="9"/>
      <c r="C110" s="18"/>
      <c r="D110" s="9"/>
      <c r="E110" s="12"/>
      <c r="F110" s="12"/>
      <c r="G110" s="12"/>
      <c r="H110" s="12"/>
    </row>
    <row r="111" spans="1:8" s="25" customFormat="1" ht="12" customHeight="1" x14ac:dyDescent="0.2">
      <c r="A111" s="9"/>
      <c r="B111" s="9"/>
      <c r="C111" s="18"/>
      <c r="D111" s="9"/>
      <c r="E111" s="12"/>
      <c r="F111" s="12"/>
      <c r="G111" s="12"/>
      <c r="H111" s="12"/>
    </row>
    <row r="112" spans="1:8" s="25" customFormat="1" ht="12" customHeight="1" x14ac:dyDescent="0.2">
      <c r="A112" s="9"/>
      <c r="B112" s="9"/>
      <c r="C112" s="18"/>
      <c r="D112" s="9"/>
      <c r="E112" s="12"/>
      <c r="F112" s="12"/>
      <c r="G112" s="12"/>
      <c r="H112" s="12"/>
    </row>
    <row r="113" spans="1:8" s="25" customFormat="1" ht="12" customHeight="1" x14ac:dyDescent="0.2">
      <c r="A113" s="9"/>
      <c r="B113" s="9"/>
      <c r="C113" s="18"/>
      <c r="D113" s="9"/>
      <c r="E113" s="12"/>
      <c r="F113" s="12"/>
      <c r="G113" s="12"/>
      <c r="H113" s="12"/>
    </row>
    <row r="114" spans="1:8" s="25" customFormat="1" ht="12" customHeight="1" x14ac:dyDescent="0.2">
      <c r="A114" s="9"/>
      <c r="B114" s="9"/>
      <c r="C114" s="18"/>
      <c r="D114" s="9"/>
      <c r="E114" s="12"/>
      <c r="F114" s="12"/>
      <c r="G114" s="12"/>
      <c r="H114" s="12"/>
    </row>
    <row r="115" spans="1:8" s="25" customFormat="1" ht="12" customHeight="1" x14ac:dyDescent="0.2">
      <c r="A115" s="9"/>
      <c r="B115" s="9"/>
      <c r="C115" s="18"/>
      <c r="D115" s="9"/>
      <c r="E115" s="12"/>
      <c r="F115" s="12"/>
      <c r="G115" s="12"/>
      <c r="H115" s="12"/>
    </row>
    <row r="116" spans="1:8" s="25" customFormat="1" ht="12" customHeight="1" x14ac:dyDescent="0.2">
      <c r="A116" s="9"/>
      <c r="B116" s="9"/>
      <c r="C116" s="18"/>
      <c r="D116" s="9"/>
      <c r="E116" s="12"/>
      <c r="F116" s="12"/>
      <c r="G116" s="12"/>
      <c r="H116" s="12"/>
    </row>
    <row r="117" spans="1:8" s="25" customFormat="1" ht="12" customHeight="1" x14ac:dyDescent="0.2">
      <c r="A117" s="9"/>
      <c r="B117" s="9"/>
      <c r="C117" s="18"/>
      <c r="D117" s="9"/>
      <c r="E117" s="12"/>
      <c r="F117" s="12"/>
      <c r="G117" s="12"/>
      <c r="H117" s="12"/>
    </row>
    <row r="118" spans="1:8" s="25" customFormat="1" ht="12" customHeight="1" x14ac:dyDescent="0.2">
      <c r="A118" s="9"/>
      <c r="B118" s="9"/>
      <c r="C118" s="18"/>
      <c r="D118" s="9"/>
      <c r="E118" s="12"/>
      <c r="F118" s="12"/>
      <c r="G118" s="12"/>
      <c r="H118" s="12"/>
    </row>
    <row r="119" spans="1:8" s="25" customFormat="1" ht="12" customHeight="1" x14ac:dyDescent="0.2">
      <c r="A119" s="9"/>
      <c r="B119" s="9"/>
      <c r="C119" s="18"/>
      <c r="D119" s="9"/>
      <c r="E119" s="12"/>
      <c r="F119" s="12"/>
      <c r="G119" s="12"/>
      <c r="H119" s="12"/>
    </row>
    <row r="120" spans="1:8" s="25" customFormat="1" ht="12" customHeight="1" x14ac:dyDescent="0.2">
      <c r="A120" s="9"/>
      <c r="B120" s="9"/>
      <c r="C120" s="18"/>
      <c r="D120" s="9"/>
      <c r="E120" s="12"/>
      <c r="F120" s="12"/>
      <c r="G120" s="12"/>
      <c r="H120" s="12"/>
    </row>
    <row r="121" spans="1:8" s="25" customFormat="1" ht="12" customHeight="1" x14ac:dyDescent="0.2">
      <c r="A121" s="9"/>
      <c r="B121" s="9"/>
      <c r="C121" s="18"/>
      <c r="D121" s="9"/>
      <c r="E121" s="12"/>
      <c r="F121" s="12"/>
      <c r="G121" s="12"/>
      <c r="H121" s="12"/>
    </row>
    <row r="122" spans="1:8" s="25" customFormat="1" ht="12" customHeight="1" x14ac:dyDescent="0.2">
      <c r="A122" s="9"/>
      <c r="B122" s="9"/>
      <c r="C122" s="18"/>
      <c r="D122" s="9"/>
      <c r="E122" s="12"/>
      <c r="F122" s="12"/>
      <c r="G122" s="12"/>
      <c r="H122" s="12"/>
    </row>
    <row r="123" spans="1:8" s="25" customFormat="1" ht="12" customHeight="1" x14ac:dyDescent="0.2">
      <c r="A123" s="9"/>
      <c r="B123" s="9"/>
      <c r="C123" s="18"/>
      <c r="D123" s="9"/>
      <c r="E123" s="12"/>
      <c r="F123" s="12"/>
      <c r="G123" s="12"/>
      <c r="H123" s="12"/>
    </row>
    <row r="124" spans="1:8" s="25" customFormat="1" ht="12" customHeight="1" x14ac:dyDescent="0.2">
      <c r="A124" s="9"/>
      <c r="B124" s="9"/>
      <c r="C124" s="18"/>
      <c r="D124" s="9"/>
      <c r="E124" s="12"/>
      <c r="F124" s="12"/>
      <c r="G124" s="12"/>
      <c r="H124" s="12"/>
    </row>
    <row r="125" spans="1:8" s="25" customFormat="1" ht="12" customHeight="1" x14ac:dyDescent="0.2">
      <c r="A125" s="9"/>
      <c r="B125" s="9"/>
      <c r="C125" s="18"/>
      <c r="D125" s="9"/>
      <c r="E125" s="12"/>
      <c r="F125" s="12"/>
      <c r="G125" s="12"/>
      <c r="H125" s="12"/>
    </row>
    <row r="126" spans="1:8" s="25" customFormat="1" ht="12" customHeight="1" x14ac:dyDescent="0.2">
      <c r="A126" s="9"/>
      <c r="B126" s="9"/>
      <c r="C126" s="18"/>
      <c r="D126" s="9"/>
      <c r="E126" s="12"/>
      <c r="F126" s="12"/>
      <c r="G126" s="12"/>
      <c r="H126" s="12"/>
    </row>
    <row r="127" spans="1:8" s="25" customFormat="1" ht="12" customHeight="1" x14ac:dyDescent="0.2">
      <c r="A127" s="9"/>
      <c r="B127" s="9"/>
      <c r="C127" s="18"/>
      <c r="D127" s="9"/>
      <c r="E127" s="12"/>
      <c r="F127" s="12"/>
      <c r="G127" s="12"/>
      <c r="H127" s="12"/>
    </row>
    <row r="128" spans="1:8" s="25" customFormat="1" ht="12" customHeight="1" x14ac:dyDescent="0.2">
      <c r="A128" s="9"/>
      <c r="B128" s="9"/>
      <c r="C128" s="18"/>
      <c r="D128" s="9"/>
      <c r="E128" s="12"/>
      <c r="F128" s="12"/>
      <c r="G128" s="12"/>
      <c r="H128" s="12"/>
    </row>
    <row r="129" spans="1:8" s="25" customFormat="1" ht="12" customHeight="1" x14ac:dyDescent="0.2">
      <c r="A129" s="9"/>
      <c r="B129" s="9"/>
      <c r="C129" s="18"/>
      <c r="D129" s="9"/>
      <c r="E129" s="12"/>
      <c r="F129" s="12"/>
      <c r="G129" s="12"/>
      <c r="H129" s="12"/>
    </row>
    <row r="130" spans="1:8" s="25" customFormat="1" ht="12" customHeight="1" x14ac:dyDescent="0.2">
      <c r="A130" s="9"/>
      <c r="B130" s="9"/>
      <c r="C130" s="18"/>
      <c r="D130" s="9"/>
      <c r="E130" s="12"/>
      <c r="F130" s="12"/>
      <c r="G130" s="12"/>
      <c r="H130" s="12"/>
    </row>
    <row r="131" spans="1:8" s="25" customFormat="1" ht="12" customHeight="1" x14ac:dyDescent="0.2">
      <c r="A131" s="9"/>
      <c r="B131" s="9"/>
      <c r="C131" s="18"/>
      <c r="D131" s="9"/>
      <c r="E131" s="12"/>
      <c r="F131" s="12"/>
      <c r="G131" s="12"/>
      <c r="H131" s="12"/>
    </row>
    <row r="132" spans="1:8" s="25" customFormat="1" ht="12" customHeight="1" x14ac:dyDescent="0.2">
      <c r="A132" s="9"/>
      <c r="B132" s="9"/>
      <c r="C132" s="18"/>
      <c r="D132" s="9"/>
      <c r="E132" s="12"/>
      <c r="F132" s="12"/>
      <c r="G132" s="12"/>
      <c r="H132" s="12"/>
    </row>
    <row r="133" spans="1:8" s="25" customFormat="1" ht="12" customHeight="1" x14ac:dyDescent="0.2">
      <c r="A133" s="9"/>
      <c r="B133" s="9"/>
      <c r="C133" s="18"/>
      <c r="D133" s="9"/>
      <c r="E133" s="12"/>
      <c r="F133" s="12"/>
      <c r="G133" s="12"/>
      <c r="H133" s="12"/>
    </row>
    <row r="134" spans="1:8" s="25" customFormat="1" ht="12" customHeight="1" x14ac:dyDescent="0.2">
      <c r="A134" s="9"/>
      <c r="B134" s="9"/>
      <c r="C134" s="18"/>
      <c r="D134" s="9"/>
      <c r="E134" s="12"/>
      <c r="F134" s="12"/>
      <c r="G134" s="12"/>
      <c r="H134" s="12"/>
    </row>
    <row r="135" spans="1:8" s="25" customFormat="1" ht="12" customHeight="1" x14ac:dyDescent="0.2">
      <c r="A135" s="9"/>
      <c r="B135" s="9"/>
      <c r="C135" s="18"/>
      <c r="D135" s="9"/>
      <c r="E135" s="12"/>
      <c r="F135" s="12"/>
      <c r="G135" s="12"/>
      <c r="H135" s="12"/>
    </row>
    <row r="136" spans="1:8" s="25" customFormat="1" ht="12" customHeight="1" x14ac:dyDescent="0.2">
      <c r="A136" s="9"/>
      <c r="B136" s="9"/>
      <c r="C136" s="18"/>
      <c r="D136" s="9"/>
      <c r="E136" s="12"/>
      <c r="F136" s="12"/>
      <c r="G136" s="12"/>
      <c r="H136" s="12"/>
    </row>
    <row r="137" spans="1:8" s="25" customFormat="1" ht="12" customHeight="1" x14ac:dyDescent="0.2">
      <c r="A137" s="9"/>
      <c r="B137" s="9"/>
      <c r="C137" s="18"/>
      <c r="D137" s="9"/>
      <c r="E137" s="12"/>
      <c r="F137" s="12"/>
      <c r="G137" s="12"/>
      <c r="H137" s="12"/>
    </row>
    <row r="138" spans="1:8" s="25" customFormat="1" ht="12" customHeight="1" x14ac:dyDescent="0.2">
      <c r="A138" s="9"/>
      <c r="B138" s="9"/>
      <c r="C138" s="18"/>
      <c r="D138" s="9"/>
      <c r="E138" s="12"/>
      <c r="F138" s="12"/>
      <c r="G138" s="12"/>
      <c r="H138" s="12"/>
    </row>
    <row r="139" spans="1:8" s="25" customFormat="1" ht="12" customHeight="1" x14ac:dyDescent="0.2">
      <c r="A139" s="9"/>
      <c r="B139" s="9"/>
      <c r="C139" s="18"/>
      <c r="D139" s="9"/>
      <c r="E139" s="12"/>
      <c r="F139" s="12"/>
      <c r="G139" s="12"/>
      <c r="H139" s="12"/>
    </row>
    <row r="140" spans="1:8" s="25" customFormat="1" ht="12" customHeight="1" x14ac:dyDescent="0.2">
      <c r="A140" s="9"/>
      <c r="B140" s="9"/>
      <c r="C140" s="18"/>
      <c r="D140" s="9"/>
      <c r="E140" s="12"/>
      <c r="F140" s="12"/>
      <c r="G140" s="12"/>
      <c r="H140" s="12"/>
    </row>
    <row r="141" spans="1:8" s="25" customFormat="1" ht="12" customHeight="1" x14ac:dyDescent="0.2">
      <c r="A141" s="9"/>
      <c r="B141" s="9"/>
      <c r="C141" s="18"/>
      <c r="D141" s="9"/>
      <c r="E141" s="12"/>
      <c r="F141" s="12"/>
      <c r="G141" s="12"/>
      <c r="H141" s="12"/>
    </row>
    <row r="142" spans="1:8" s="25" customFormat="1" ht="12" customHeight="1" x14ac:dyDescent="0.2">
      <c r="A142" s="9"/>
      <c r="B142" s="9"/>
      <c r="C142" s="18"/>
      <c r="D142" s="9"/>
      <c r="E142" s="12"/>
      <c r="F142" s="12"/>
      <c r="G142" s="12"/>
      <c r="H142" s="12"/>
    </row>
    <row r="143" spans="1:8" s="25" customFormat="1" ht="12" customHeight="1" x14ac:dyDescent="0.2">
      <c r="A143" s="9"/>
      <c r="B143" s="9"/>
      <c r="C143" s="18"/>
      <c r="D143" s="9"/>
      <c r="E143" s="12"/>
      <c r="F143" s="12"/>
      <c r="G143" s="12"/>
      <c r="H143" s="12"/>
    </row>
    <row r="144" spans="1:8" s="25" customFormat="1" ht="12" customHeight="1" x14ac:dyDescent="0.2">
      <c r="A144" s="9"/>
      <c r="B144" s="9"/>
      <c r="C144" s="18"/>
      <c r="D144" s="9"/>
      <c r="E144" s="12"/>
      <c r="F144" s="12"/>
      <c r="G144" s="12"/>
      <c r="H144" s="12"/>
    </row>
    <row r="145" spans="1:8" s="25" customFormat="1" ht="12" customHeight="1" x14ac:dyDescent="0.2">
      <c r="A145" s="9"/>
      <c r="B145" s="9"/>
      <c r="C145" s="18"/>
      <c r="D145" s="9"/>
      <c r="E145" s="12"/>
      <c r="F145" s="12"/>
      <c r="G145" s="12"/>
      <c r="H145" s="12"/>
    </row>
    <row r="146" spans="1:8" s="25" customFormat="1" ht="12" customHeight="1" x14ac:dyDescent="0.2">
      <c r="A146" s="9"/>
      <c r="B146" s="9"/>
      <c r="C146" s="18"/>
      <c r="D146" s="9"/>
      <c r="E146" s="12"/>
      <c r="F146" s="12"/>
      <c r="G146" s="12"/>
      <c r="H146" s="12"/>
    </row>
    <row r="147" spans="1:8" s="25" customFormat="1" ht="12" customHeight="1" x14ac:dyDescent="0.2">
      <c r="A147" s="9"/>
      <c r="B147" s="9"/>
      <c r="C147" s="18"/>
      <c r="D147" s="9"/>
      <c r="E147" s="12"/>
      <c r="F147" s="12"/>
      <c r="G147" s="12"/>
      <c r="H147" s="12"/>
    </row>
    <row r="148" spans="1:8" s="25" customFormat="1" ht="12" customHeight="1" x14ac:dyDescent="0.2">
      <c r="A148" s="9"/>
      <c r="B148" s="9"/>
      <c r="C148" s="18"/>
      <c r="D148" s="9"/>
      <c r="E148" s="12"/>
      <c r="F148" s="12"/>
      <c r="G148" s="12"/>
      <c r="H148" s="12"/>
    </row>
    <row r="149" spans="1:8" s="25" customFormat="1" ht="12" customHeight="1" x14ac:dyDescent="0.2">
      <c r="A149" s="9"/>
      <c r="B149" s="9"/>
      <c r="C149" s="18"/>
      <c r="D149" s="9"/>
      <c r="E149" s="12"/>
      <c r="F149" s="12"/>
      <c r="G149" s="12"/>
      <c r="H149" s="12"/>
    </row>
    <row r="150" spans="1:8" s="25" customFormat="1" ht="12" customHeight="1" x14ac:dyDescent="0.2">
      <c r="A150" s="9"/>
      <c r="B150" s="9"/>
      <c r="C150" s="18"/>
      <c r="D150" s="9"/>
      <c r="E150" s="12"/>
      <c r="F150" s="12"/>
      <c r="G150" s="12"/>
      <c r="H150" s="12"/>
    </row>
    <row r="151" spans="1:8" s="25" customFormat="1" ht="12" customHeight="1" x14ac:dyDescent="0.2">
      <c r="A151" s="9"/>
      <c r="B151" s="9"/>
      <c r="C151" s="18"/>
      <c r="D151" s="9"/>
      <c r="E151" s="12"/>
      <c r="F151" s="12"/>
      <c r="G151" s="12"/>
      <c r="H151" s="12"/>
    </row>
    <row r="152" spans="1:8" s="25" customFormat="1" ht="12" customHeight="1" x14ac:dyDescent="0.2">
      <c r="A152" s="9"/>
      <c r="B152" s="9"/>
      <c r="C152" s="18"/>
      <c r="D152" s="9"/>
      <c r="E152" s="12"/>
      <c r="F152" s="12"/>
      <c r="G152" s="12"/>
      <c r="H152" s="12"/>
    </row>
    <row r="153" spans="1:8" s="25" customFormat="1" ht="12" customHeight="1" x14ac:dyDescent="0.2">
      <c r="A153" s="9"/>
      <c r="B153" s="9"/>
      <c r="C153" s="18"/>
      <c r="D153" s="9"/>
      <c r="E153" s="12"/>
      <c r="F153" s="12"/>
      <c r="G153" s="12"/>
      <c r="H153" s="12"/>
    </row>
    <row r="154" spans="1:8" s="25" customFormat="1" ht="12" customHeight="1" x14ac:dyDescent="0.2">
      <c r="A154" s="9"/>
      <c r="B154" s="9"/>
      <c r="C154" s="18"/>
      <c r="D154" s="9"/>
      <c r="E154" s="12"/>
      <c r="F154" s="12"/>
      <c r="G154" s="12"/>
      <c r="H154" s="12"/>
    </row>
    <row r="155" spans="1:8" s="25" customFormat="1" ht="12" customHeight="1" x14ac:dyDescent="0.2">
      <c r="A155" s="9"/>
      <c r="B155" s="9"/>
      <c r="C155" s="18"/>
      <c r="D155" s="9"/>
      <c r="E155" s="12"/>
      <c r="F155" s="12"/>
      <c r="G155" s="12"/>
      <c r="H155" s="12"/>
    </row>
    <row r="156" spans="1:8" s="25" customFormat="1" ht="12" customHeight="1" x14ac:dyDescent="0.2">
      <c r="A156" s="9"/>
      <c r="B156" s="9"/>
      <c r="C156" s="18"/>
      <c r="D156" s="9"/>
      <c r="E156" s="12"/>
      <c r="F156" s="12"/>
      <c r="G156" s="12"/>
      <c r="H156" s="12"/>
    </row>
    <row r="157" spans="1:8" s="25" customFormat="1" ht="12" customHeight="1" x14ac:dyDescent="0.2">
      <c r="A157" s="9"/>
      <c r="B157" s="9"/>
      <c r="C157" s="18"/>
      <c r="D157" s="9"/>
      <c r="E157" s="12"/>
      <c r="F157" s="12"/>
      <c r="G157" s="12"/>
      <c r="H157" s="12"/>
    </row>
    <row r="158" spans="1:8" s="25" customFormat="1" ht="12" customHeight="1" x14ac:dyDescent="0.2">
      <c r="A158" s="9"/>
      <c r="B158" s="9"/>
      <c r="C158" s="18"/>
      <c r="D158" s="9"/>
      <c r="E158" s="12"/>
      <c r="F158" s="12"/>
      <c r="G158" s="12"/>
      <c r="H158" s="12"/>
    </row>
    <row r="159" spans="1:8" s="25" customFormat="1" ht="12" customHeight="1" x14ac:dyDescent="0.2">
      <c r="A159" s="9"/>
      <c r="B159" s="9"/>
      <c r="C159" s="18"/>
      <c r="D159" s="9"/>
      <c r="E159" s="12"/>
      <c r="F159" s="12"/>
      <c r="G159" s="12"/>
      <c r="H159" s="12"/>
    </row>
    <row r="160" spans="1:8" s="25" customFormat="1" ht="12" customHeight="1" x14ac:dyDescent="0.2">
      <c r="A160" s="9"/>
      <c r="B160" s="9"/>
      <c r="C160" s="18"/>
      <c r="D160" s="9"/>
      <c r="E160" s="12"/>
      <c r="F160" s="12"/>
      <c r="G160" s="12"/>
      <c r="H160" s="12"/>
    </row>
    <row r="161" spans="1:8" s="25" customFormat="1" ht="12" customHeight="1" x14ac:dyDescent="0.2">
      <c r="A161" s="9"/>
      <c r="B161" s="9"/>
      <c r="C161" s="18"/>
      <c r="D161" s="9"/>
      <c r="E161" s="12"/>
      <c r="F161" s="12"/>
      <c r="G161" s="12"/>
      <c r="H161" s="12"/>
    </row>
    <row r="162" spans="1:8" s="25" customFormat="1" ht="12" customHeight="1" x14ac:dyDescent="0.2">
      <c r="A162" s="9"/>
      <c r="B162" s="9"/>
      <c r="C162" s="18"/>
      <c r="D162" s="9"/>
      <c r="E162" s="12"/>
      <c r="F162" s="12"/>
      <c r="G162" s="12"/>
      <c r="H162" s="12"/>
    </row>
    <row r="163" spans="1:8" s="25" customFormat="1" ht="12" customHeight="1" x14ac:dyDescent="0.2">
      <c r="A163" s="9"/>
      <c r="B163" s="9"/>
      <c r="C163" s="18"/>
      <c r="D163" s="9"/>
      <c r="E163" s="12"/>
      <c r="F163" s="12"/>
      <c r="G163" s="12"/>
      <c r="H163" s="12"/>
    </row>
    <row r="164" spans="1:8" s="25" customFormat="1" ht="12" customHeight="1" x14ac:dyDescent="0.2">
      <c r="A164" s="9"/>
      <c r="B164" s="9"/>
      <c r="C164" s="18"/>
      <c r="D164" s="9"/>
      <c r="E164" s="12"/>
      <c r="F164" s="12"/>
      <c r="G164" s="12"/>
      <c r="H164" s="12"/>
    </row>
    <row r="165" spans="1:8" s="25" customFormat="1" ht="12" customHeight="1" x14ac:dyDescent="0.2">
      <c r="A165" s="9"/>
      <c r="B165" s="9"/>
      <c r="C165" s="18"/>
      <c r="D165" s="9"/>
      <c r="E165" s="12"/>
      <c r="F165" s="12"/>
      <c r="G165" s="12"/>
      <c r="H165" s="12"/>
    </row>
    <row r="166" spans="1:8" s="25" customFormat="1" ht="12" customHeight="1" x14ac:dyDescent="0.2">
      <c r="A166" s="9"/>
      <c r="B166" s="9"/>
      <c r="C166" s="18"/>
      <c r="D166" s="9"/>
      <c r="E166" s="12"/>
      <c r="F166" s="12"/>
      <c r="G166" s="12"/>
      <c r="H166" s="12"/>
    </row>
    <row r="167" spans="1:8" s="25" customFormat="1" ht="12" customHeight="1" x14ac:dyDescent="0.2">
      <c r="A167" s="9"/>
      <c r="B167" s="9"/>
      <c r="C167" s="18"/>
      <c r="D167" s="9"/>
      <c r="E167" s="12"/>
      <c r="F167" s="12"/>
      <c r="G167" s="12"/>
      <c r="H167" s="12"/>
    </row>
    <row r="168" spans="1:8" s="25" customFormat="1" ht="12" customHeight="1" x14ac:dyDescent="0.2">
      <c r="A168" s="9"/>
      <c r="B168" s="9"/>
      <c r="C168" s="18"/>
      <c r="D168" s="9"/>
      <c r="E168" s="12"/>
      <c r="F168" s="12"/>
      <c r="G168" s="12"/>
      <c r="H168" s="12"/>
    </row>
    <row r="169" spans="1:8" s="25" customFormat="1" ht="12" customHeight="1" x14ac:dyDescent="0.2">
      <c r="A169" s="9"/>
      <c r="B169" s="9"/>
      <c r="C169" s="18"/>
      <c r="D169" s="9"/>
      <c r="E169" s="12"/>
      <c r="F169" s="12"/>
      <c r="G169" s="12"/>
      <c r="H169" s="12"/>
    </row>
    <row r="170" spans="1:8" s="25" customFormat="1" ht="12" customHeight="1" x14ac:dyDescent="0.2">
      <c r="A170" s="9"/>
      <c r="B170" s="9"/>
      <c r="C170" s="18"/>
      <c r="D170" s="9"/>
      <c r="E170" s="12"/>
      <c r="F170" s="12"/>
      <c r="G170" s="12"/>
      <c r="H170" s="12"/>
    </row>
    <row r="171" spans="1:8" s="25" customFormat="1" ht="12" customHeight="1" x14ac:dyDescent="0.2">
      <c r="A171" s="9"/>
      <c r="B171" s="9"/>
      <c r="C171" s="18"/>
      <c r="D171" s="9"/>
      <c r="E171" s="12"/>
      <c r="F171" s="12"/>
      <c r="G171" s="12"/>
      <c r="H171" s="12"/>
    </row>
    <row r="172" spans="1:8" s="25" customFormat="1" ht="12" customHeight="1" x14ac:dyDescent="0.2">
      <c r="A172" s="9"/>
      <c r="B172" s="9"/>
      <c r="C172" s="18"/>
      <c r="D172" s="9"/>
      <c r="E172" s="12"/>
      <c r="F172" s="12"/>
      <c r="G172" s="12"/>
      <c r="H172" s="12"/>
    </row>
    <row r="173" spans="1:8" s="25" customFormat="1" ht="12" customHeight="1" x14ac:dyDescent="0.2">
      <c r="A173" s="9"/>
      <c r="B173" s="9"/>
      <c r="C173" s="18"/>
      <c r="D173" s="9"/>
      <c r="E173" s="12"/>
      <c r="F173" s="12"/>
      <c r="G173" s="12"/>
      <c r="H173" s="12"/>
    </row>
    <row r="174" spans="1:8" s="25" customFormat="1" ht="12" customHeight="1" x14ac:dyDescent="0.2">
      <c r="A174" s="9"/>
      <c r="B174" s="9"/>
      <c r="C174" s="18"/>
      <c r="D174" s="9"/>
      <c r="E174" s="12"/>
      <c r="F174" s="12"/>
      <c r="G174" s="12"/>
      <c r="H174" s="12"/>
    </row>
    <row r="175" spans="1:8" s="25" customFormat="1" ht="12" customHeight="1" x14ac:dyDescent="0.2">
      <c r="A175" s="9"/>
      <c r="B175" s="9"/>
      <c r="C175" s="18"/>
      <c r="D175" s="9"/>
      <c r="E175" s="12"/>
      <c r="F175" s="12"/>
      <c r="G175" s="12"/>
      <c r="H175" s="12"/>
    </row>
    <row r="176" spans="1:8" s="25" customFormat="1" ht="12" customHeight="1" x14ac:dyDescent="0.2">
      <c r="A176" s="9"/>
      <c r="B176" s="9"/>
      <c r="C176" s="18"/>
      <c r="D176" s="9"/>
      <c r="E176" s="12"/>
      <c r="F176" s="12"/>
      <c r="G176" s="12"/>
      <c r="H176" s="12"/>
    </row>
    <row r="177" spans="1:8" s="25" customFormat="1" ht="12" customHeight="1" x14ac:dyDescent="0.2">
      <c r="A177" s="9"/>
      <c r="B177" s="9"/>
      <c r="C177" s="18"/>
      <c r="D177" s="9"/>
      <c r="E177" s="12"/>
      <c r="F177" s="12"/>
      <c r="G177" s="12"/>
      <c r="H177" s="12"/>
    </row>
    <row r="178" spans="1:8" s="25" customFormat="1" ht="12" customHeight="1" x14ac:dyDescent="0.2">
      <c r="A178" s="9"/>
      <c r="B178" s="9"/>
      <c r="C178" s="18"/>
      <c r="D178" s="9"/>
      <c r="E178" s="12"/>
      <c r="F178" s="12"/>
      <c r="G178" s="12"/>
      <c r="H178" s="12"/>
    </row>
    <row r="179" spans="1:8" s="25" customFormat="1" ht="12" customHeight="1" x14ac:dyDescent="0.2">
      <c r="A179" s="9"/>
      <c r="B179" s="9"/>
      <c r="C179" s="18"/>
      <c r="D179" s="9"/>
      <c r="E179" s="12"/>
      <c r="F179" s="12"/>
      <c r="G179" s="12"/>
      <c r="H179" s="12"/>
    </row>
  </sheetData>
  <mergeCells count="1">
    <mergeCell ref="A4:B4"/>
  </mergeCells>
  <printOptions horizontalCentered="1" gridLines="1"/>
  <pageMargins left="0" right="0" top="0.75" bottom="0.75" header="0.3" footer="0.3"/>
  <pageSetup paperSize="17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D2" sqref="D2"/>
    </sheetView>
  </sheetViews>
  <sheetFormatPr defaultRowHeight="12.75" x14ac:dyDescent="0.2"/>
  <cols>
    <col min="1" max="1" width="27.5703125" bestFit="1" customWidth="1"/>
    <col min="2" max="2" width="22.7109375" bestFit="1" customWidth="1"/>
    <col min="3" max="3" width="8.28515625" bestFit="1" customWidth="1"/>
    <col min="4" max="4" width="11.42578125" bestFit="1" customWidth="1"/>
    <col min="5" max="5" width="10.42578125" bestFit="1" customWidth="1"/>
    <col min="6" max="6" width="16" bestFit="1" customWidth="1"/>
    <col min="7" max="7" width="15.140625" bestFit="1" customWidth="1"/>
    <col min="8" max="8" width="19.85546875" bestFit="1" customWidth="1"/>
  </cols>
  <sheetData>
    <row r="1" spans="1:8" ht="18" x14ac:dyDescent="0.25">
      <c r="A1" s="346" t="s">
        <v>313</v>
      </c>
      <c r="B1" s="346"/>
    </row>
    <row r="3" spans="1:8" ht="13.5" thickBot="1" x14ac:dyDescent="0.25"/>
    <row r="4" spans="1:8" s="9" customFormat="1" ht="12" customHeight="1" x14ac:dyDescent="0.2">
      <c r="A4" s="135" t="s">
        <v>178</v>
      </c>
      <c r="B4" s="136"/>
      <c r="C4" s="137"/>
      <c r="D4" s="136"/>
      <c r="E4" s="138"/>
      <c r="F4" s="139"/>
      <c r="G4" s="140"/>
      <c r="H4" s="141"/>
    </row>
    <row r="5" spans="1:8" s="9" customFormat="1" ht="12" customHeight="1" x14ac:dyDescent="0.2">
      <c r="A5" s="142"/>
      <c r="C5" s="18"/>
      <c r="E5" s="12"/>
      <c r="F5" s="19"/>
      <c r="G5" s="63"/>
      <c r="H5" s="143"/>
    </row>
    <row r="6" spans="1:8" s="9" customFormat="1" ht="12" customHeight="1" thickBot="1" x14ac:dyDescent="0.25">
      <c r="A6" s="142"/>
      <c r="C6" s="18"/>
      <c r="E6" s="12"/>
      <c r="F6" s="19"/>
      <c r="G6" s="63"/>
      <c r="H6" s="143"/>
    </row>
    <row r="7" spans="1:8" s="9" customFormat="1" ht="12" customHeight="1" thickBot="1" x14ac:dyDescent="0.25">
      <c r="A7" s="203" t="s">
        <v>186</v>
      </c>
      <c r="B7" s="204" t="s">
        <v>53</v>
      </c>
      <c r="C7" s="204" t="s">
        <v>15</v>
      </c>
      <c r="D7" s="204" t="s">
        <v>13</v>
      </c>
      <c r="E7" s="205" t="s">
        <v>187</v>
      </c>
      <c r="F7" s="205" t="s">
        <v>189</v>
      </c>
      <c r="G7" s="205" t="s">
        <v>188</v>
      </c>
      <c r="H7" s="206" t="s">
        <v>213</v>
      </c>
    </row>
    <row r="8" spans="1:8" s="9" customFormat="1" ht="12" customHeight="1" x14ac:dyDescent="0.2">
      <c r="A8" s="142"/>
      <c r="C8" s="18"/>
      <c r="E8" s="12"/>
      <c r="F8" s="19"/>
      <c r="G8" s="63"/>
      <c r="H8" s="143"/>
    </row>
    <row r="9" spans="1:8" s="9" customFormat="1" ht="12" customHeight="1" x14ac:dyDescent="0.2">
      <c r="A9" s="144" t="s">
        <v>198</v>
      </c>
      <c r="B9" s="9" t="s">
        <v>199</v>
      </c>
      <c r="C9" s="18" t="s">
        <v>155</v>
      </c>
      <c r="E9" s="12"/>
      <c r="F9" s="86">
        <v>2294519.0299999998</v>
      </c>
      <c r="G9" s="28" t="s">
        <v>200</v>
      </c>
      <c r="H9" s="145" t="s">
        <v>221</v>
      </c>
    </row>
    <row r="10" spans="1:8" s="9" customFormat="1" ht="12" customHeight="1" x14ac:dyDescent="0.2">
      <c r="A10" s="144" t="s">
        <v>201</v>
      </c>
      <c r="B10" s="9" t="s">
        <v>199</v>
      </c>
      <c r="C10" s="18" t="s">
        <v>155</v>
      </c>
      <c r="E10" s="12"/>
      <c r="F10" s="86">
        <v>810396.75</v>
      </c>
      <c r="G10" s="28" t="s">
        <v>200</v>
      </c>
      <c r="H10" s="145" t="s">
        <v>221</v>
      </c>
    </row>
    <row r="11" spans="1:8" s="9" customFormat="1" ht="12" customHeight="1" x14ac:dyDescent="0.2">
      <c r="A11" s="146" t="s">
        <v>202</v>
      </c>
      <c r="B11" s="82" t="s">
        <v>203</v>
      </c>
      <c r="C11" s="83" t="s">
        <v>155</v>
      </c>
      <c r="D11" s="82"/>
      <c r="E11" s="84"/>
      <c r="F11" s="87">
        <v>1600000</v>
      </c>
      <c r="G11" s="88" t="s">
        <v>200</v>
      </c>
      <c r="H11" s="147" t="s">
        <v>221</v>
      </c>
    </row>
    <row r="12" spans="1:8" s="9" customFormat="1" ht="14.25" customHeight="1" x14ac:dyDescent="0.2">
      <c r="A12" s="144" t="s">
        <v>204</v>
      </c>
      <c r="B12" s="9" t="s">
        <v>205</v>
      </c>
      <c r="C12" s="18" t="s">
        <v>155</v>
      </c>
      <c r="E12" s="12"/>
      <c r="F12" s="86">
        <v>1500000</v>
      </c>
      <c r="G12" s="28" t="s">
        <v>200</v>
      </c>
      <c r="H12" s="148" t="s">
        <v>221</v>
      </c>
    </row>
    <row r="13" spans="1:8" s="9" customFormat="1" ht="12" customHeight="1" x14ac:dyDescent="0.2">
      <c r="A13" s="146" t="s">
        <v>206</v>
      </c>
      <c r="B13" s="82" t="s">
        <v>207</v>
      </c>
      <c r="C13" s="85" t="s">
        <v>155</v>
      </c>
      <c r="D13" s="82"/>
      <c r="E13" s="84"/>
      <c r="F13" s="87">
        <v>5616666.2000000002</v>
      </c>
      <c r="G13" s="88" t="s">
        <v>208</v>
      </c>
      <c r="H13" s="147" t="s">
        <v>221</v>
      </c>
    </row>
    <row r="14" spans="1:8" s="9" customFormat="1" ht="12" customHeight="1" x14ac:dyDescent="0.2">
      <c r="A14" s="144" t="s">
        <v>209</v>
      </c>
      <c r="B14" s="9" t="s">
        <v>210</v>
      </c>
      <c r="C14" s="18" t="s">
        <v>155</v>
      </c>
      <c r="E14" s="12"/>
      <c r="F14" s="86">
        <v>812175</v>
      </c>
      <c r="G14" s="28" t="s">
        <v>211</v>
      </c>
      <c r="H14" s="145" t="s">
        <v>221</v>
      </c>
    </row>
    <row r="15" spans="1:8" s="9" customFormat="1" ht="12" customHeight="1" x14ac:dyDescent="0.2">
      <c r="A15" s="144"/>
      <c r="C15" s="18"/>
      <c r="E15" s="12"/>
      <c r="F15" s="81"/>
      <c r="G15" s="28"/>
      <c r="H15" s="143"/>
    </row>
    <row r="16" spans="1:8" s="9" customFormat="1" ht="12" customHeight="1" thickBot="1" x14ac:dyDescent="0.25">
      <c r="A16" s="149" t="s">
        <v>222</v>
      </c>
      <c r="B16" s="150"/>
      <c r="C16" s="151"/>
      <c r="D16" s="150"/>
      <c r="E16" s="152"/>
      <c r="F16" s="153">
        <f>SUM(F9:F15)</f>
        <v>12633756.98</v>
      </c>
      <c r="G16" s="154"/>
      <c r="H16" s="155"/>
    </row>
    <row r="17" spans="1:8" s="25" customFormat="1" ht="12" customHeight="1" x14ac:dyDescent="0.2">
      <c r="A17" s="42"/>
      <c r="B17" s="9"/>
      <c r="C17" s="18"/>
      <c r="D17" s="9"/>
      <c r="E17" s="12"/>
      <c r="F17" s="80"/>
      <c r="G17" s="63"/>
      <c r="H17" s="19"/>
    </row>
    <row r="18" spans="1:8" s="9" customFormat="1" ht="12" customHeight="1" x14ac:dyDescent="0.2">
      <c r="A18" s="42"/>
      <c r="C18" s="18"/>
      <c r="E18" s="12"/>
      <c r="F18" s="80"/>
      <c r="G18" s="63"/>
      <c r="H18" s="19"/>
    </row>
    <row r="19" spans="1:8" s="9" customFormat="1" ht="12" customHeight="1" x14ac:dyDescent="0.2">
      <c r="A19" s="42"/>
      <c r="C19" s="18"/>
      <c r="E19" s="12"/>
      <c r="F19" s="80"/>
      <c r="G19" s="63"/>
      <c r="H19" s="19"/>
    </row>
    <row r="20" spans="1:8" s="9" customFormat="1" ht="12" customHeight="1" thickBot="1" x14ac:dyDescent="0.25">
      <c r="C20" s="18"/>
      <c r="E20" s="12"/>
      <c r="F20" s="12"/>
      <c r="G20" s="12"/>
      <c r="H20" s="12"/>
    </row>
    <row r="21" spans="1:8" s="9" customFormat="1" ht="12" customHeight="1" thickBot="1" x14ac:dyDescent="0.25">
      <c r="A21" s="179"/>
      <c r="B21" s="136"/>
      <c r="C21" s="137"/>
      <c r="D21" s="136"/>
      <c r="E21" s="138"/>
      <c r="F21" s="138"/>
      <c r="G21" s="138"/>
      <c r="H21" s="180"/>
    </row>
    <row r="22" spans="1:8" s="9" customFormat="1" ht="12" customHeight="1" thickBot="1" x14ac:dyDescent="0.25">
      <c r="A22" s="203" t="s">
        <v>186</v>
      </c>
      <c r="B22" s="204" t="s">
        <v>53</v>
      </c>
      <c r="C22" s="204" t="s">
        <v>15</v>
      </c>
      <c r="D22" s="204" t="s">
        <v>13</v>
      </c>
      <c r="E22" s="205" t="s">
        <v>187</v>
      </c>
      <c r="F22" s="205" t="s">
        <v>189</v>
      </c>
      <c r="G22" s="205" t="s">
        <v>188</v>
      </c>
      <c r="H22" s="206" t="s">
        <v>213</v>
      </c>
    </row>
    <row r="23" spans="1:8" s="9" customFormat="1" ht="12" customHeight="1" x14ac:dyDescent="0.2">
      <c r="A23" s="144"/>
      <c r="B23" s="18"/>
      <c r="E23" s="12"/>
      <c r="F23" s="12"/>
      <c r="G23" s="12"/>
      <c r="H23" s="156"/>
    </row>
    <row r="24" spans="1:8" s="9" customFormat="1" ht="60" customHeight="1" x14ac:dyDescent="0.2">
      <c r="A24" s="157" t="s">
        <v>216</v>
      </c>
      <c r="B24" s="90" t="s">
        <v>217</v>
      </c>
      <c r="C24" s="85" t="s">
        <v>144</v>
      </c>
      <c r="D24" s="91" t="s">
        <v>197</v>
      </c>
      <c r="E24" s="92"/>
      <c r="F24" s="93">
        <v>4130000</v>
      </c>
      <c r="G24" s="94" t="s">
        <v>218</v>
      </c>
      <c r="H24" s="178" t="s">
        <v>506</v>
      </c>
    </row>
    <row r="25" spans="1:8" s="9" customFormat="1" ht="12" customHeight="1" x14ac:dyDescent="0.2">
      <c r="A25" s="144"/>
      <c r="B25" s="18"/>
      <c r="C25" s="18"/>
      <c r="D25" s="95"/>
      <c r="E25" s="96"/>
      <c r="F25" s="97"/>
      <c r="G25" s="98"/>
      <c r="H25" s="156"/>
    </row>
    <row r="26" spans="1:8" s="9" customFormat="1" ht="12" customHeight="1" x14ac:dyDescent="0.2">
      <c r="A26" s="130"/>
      <c r="B26" s="85" t="s">
        <v>190</v>
      </c>
      <c r="C26" s="85" t="s">
        <v>98</v>
      </c>
      <c r="D26" s="91" t="s">
        <v>191</v>
      </c>
      <c r="E26" s="91"/>
      <c r="F26" s="93">
        <v>182000</v>
      </c>
      <c r="G26" s="94" t="s">
        <v>192</v>
      </c>
      <c r="H26" s="160"/>
    </row>
    <row r="27" spans="1:8" s="9" customFormat="1" ht="12" customHeight="1" x14ac:dyDescent="0.2">
      <c r="A27" s="130"/>
      <c r="B27" s="100"/>
      <c r="C27" s="100"/>
      <c r="D27" s="101"/>
      <c r="E27" s="101"/>
      <c r="F27" s="102"/>
      <c r="G27" s="103"/>
      <c r="H27" s="161"/>
    </row>
    <row r="28" spans="1:8" s="25" customFormat="1" ht="12" customHeight="1" x14ac:dyDescent="0.2">
      <c r="A28" s="159" t="s">
        <v>219</v>
      </c>
      <c r="B28" s="85" t="s">
        <v>193</v>
      </c>
      <c r="C28" s="85" t="s">
        <v>18</v>
      </c>
      <c r="D28" s="91" t="s">
        <v>194</v>
      </c>
      <c r="E28" s="91"/>
      <c r="F28" s="93">
        <v>74000</v>
      </c>
      <c r="G28" s="94" t="s">
        <v>195</v>
      </c>
      <c r="H28" s="158"/>
    </row>
    <row r="29" spans="1:8" s="25" customFormat="1" ht="12" customHeight="1" x14ac:dyDescent="0.2">
      <c r="A29" s="127"/>
      <c r="B29" s="85"/>
      <c r="C29" s="106"/>
      <c r="D29" s="91"/>
      <c r="E29" s="91"/>
      <c r="F29" s="93"/>
      <c r="G29" s="99"/>
      <c r="H29" s="128"/>
    </row>
    <row r="30" spans="1:8" s="25" customFormat="1" ht="12" customHeight="1" x14ac:dyDescent="0.2">
      <c r="A30" s="159" t="s">
        <v>215</v>
      </c>
      <c r="B30" s="85" t="s">
        <v>196</v>
      </c>
      <c r="C30" s="85" t="s">
        <v>18</v>
      </c>
      <c r="D30" s="91" t="s">
        <v>214</v>
      </c>
      <c r="E30" s="91"/>
      <c r="F30" s="93">
        <v>175500</v>
      </c>
      <c r="G30" s="94" t="s">
        <v>195</v>
      </c>
      <c r="H30" s="217"/>
    </row>
    <row r="31" spans="1:8" s="25" customFormat="1" ht="12" customHeight="1" x14ac:dyDescent="0.2">
      <c r="A31" s="159"/>
      <c r="B31" s="85"/>
      <c r="C31" s="85"/>
      <c r="D31" s="91"/>
      <c r="E31" s="91"/>
      <c r="F31" s="93"/>
      <c r="G31" s="94"/>
      <c r="H31" s="217"/>
    </row>
    <row r="32" spans="1:8" s="25" customFormat="1" ht="48" customHeight="1" x14ac:dyDescent="0.2">
      <c r="A32" s="322" t="s">
        <v>501</v>
      </c>
      <c r="B32" s="195"/>
      <c r="C32" s="195" t="s">
        <v>502</v>
      </c>
      <c r="D32" s="323" t="s">
        <v>504</v>
      </c>
      <c r="E32" s="323"/>
      <c r="F32" s="87">
        <v>600000</v>
      </c>
      <c r="G32" s="324" t="s">
        <v>503</v>
      </c>
      <c r="H32" s="147" t="s">
        <v>505</v>
      </c>
    </row>
    <row r="33" spans="1:8" s="25" customFormat="1" ht="12" customHeight="1" x14ac:dyDescent="0.2">
      <c r="A33" s="159"/>
      <c r="B33" s="85"/>
      <c r="C33" s="85"/>
      <c r="D33" s="91"/>
      <c r="E33" s="91"/>
      <c r="F33" s="93"/>
      <c r="G33" s="94"/>
      <c r="H33" s="217"/>
    </row>
    <row r="34" spans="1:8" s="25" customFormat="1" ht="12" customHeight="1" x14ac:dyDescent="0.2">
      <c r="A34" s="127"/>
      <c r="B34" s="85"/>
      <c r="C34" s="85"/>
      <c r="D34" s="91"/>
      <c r="E34" s="91"/>
      <c r="F34" s="93"/>
      <c r="G34" s="94"/>
      <c r="H34" s="162"/>
    </row>
    <row r="35" spans="1:8" s="25" customFormat="1" ht="12" customHeight="1" x14ac:dyDescent="0.2">
      <c r="A35" s="127"/>
      <c r="B35" s="85"/>
      <c r="C35" s="85"/>
      <c r="D35" s="91"/>
      <c r="E35" s="91"/>
      <c r="F35" s="93"/>
      <c r="G35" s="94"/>
      <c r="H35" s="162"/>
    </row>
    <row r="36" spans="1:8" s="25" customFormat="1" ht="12" customHeight="1" thickBot="1" x14ac:dyDescent="0.25">
      <c r="A36" s="163" t="s">
        <v>223</v>
      </c>
      <c r="B36" s="164"/>
      <c r="C36" s="164"/>
      <c r="D36" s="165"/>
      <c r="E36" s="165"/>
      <c r="F36" s="166">
        <f>SUM(F24:F34)</f>
        <v>5161500</v>
      </c>
      <c r="G36" s="167"/>
      <c r="H36" s="168"/>
    </row>
  </sheetData>
  <mergeCells count="1">
    <mergeCell ref="A1:B1"/>
  </mergeCells>
  <printOptions horizontalCentered="1" gridLines="1"/>
  <pageMargins left="0" right="0" top="0.75" bottom="0.75" header="0.3" footer="0.3"/>
  <pageSetup paperSiz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DISTRICT</vt:lpstr>
      <vt:lpstr>NLC</vt:lpstr>
      <vt:lpstr>NVC</vt:lpstr>
      <vt:lpstr>PAC</vt:lpstr>
      <vt:lpstr>SPC &amp; SWC</vt:lpstr>
      <vt:lpstr>SAC &amp; FRA</vt:lpstr>
      <vt:lpstr>Sheet1</vt:lpstr>
      <vt:lpstr>LEASED PROPERTY</vt:lpstr>
      <vt:lpstr>VACANT LAND</vt:lpstr>
      <vt:lpstr>Summary Sheet</vt:lpstr>
      <vt:lpstr>'Summary Sheet'!Print_Area</vt:lpstr>
    </vt:vector>
  </TitlesOfParts>
  <Company>ACCD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Property Schedule June 2007</dc:title>
  <dc:subject>Property Insurance</dc:subject>
  <dc:creator>Ron Schiller</dc:creator>
  <cp:lastModifiedBy>Legg, Michael</cp:lastModifiedBy>
  <cp:lastPrinted>2017-06-13T16:33:54Z</cp:lastPrinted>
  <dcterms:created xsi:type="dcterms:W3CDTF">2002-04-02T23:46:12Z</dcterms:created>
  <dcterms:modified xsi:type="dcterms:W3CDTF">2019-05-15T14:04:19Z</dcterms:modified>
</cp:coreProperties>
</file>